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431" windowWidth="5295" windowHeight="11640" activeTab="0"/>
  </bookViews>
  <sheets>
    <sheet name="tarifs" sheetId="1" r:id="rId1"/>
    <sheet name="tarifs HT revendeur" sheetId="2" r:id="rId2"/>
    <sheet name="fiche géante" sheetId="3" r:id="rId3"/>
  </sheets>
  <definedNames>
    <definedName name="_xlnm.Print_Area" localSheetId="2">'fiche géante'!$A$1:$D$183</definedName>
    <definedName name="_xlnm.Print_Area" localSheetId="0">'tarifs'!$A$1:$G$63</definedName>
    <definedName name="_xlnm.Print_Area" localSheetId="1">'tarifs HT revendeur'!$A$1:$G$63</definedName>
  </definedNames>
  <calcPr fullCalcOnLoad="1"/>
</workbook>
</file>

<file path=xl/sharedStrings.xml><?xml version="1.0" encoding="utf-8"?>
<sst xmlns="http://schemas.openxmlformats.org/spreadsheetml/2006/main" count="187" uniqueCount="126">
  <si>
    <t>CPU AMD</t>
  </si>
  <si>
    <t>Prix</t>
  </si>
  <si>
    <t>Désignation</t>
  </si>
  <si>
    <t>PRIX T.T.C</t>
  </si>
  <si>
    <t xml:space="preserve">                    PACK EVOLUTION</t>
  </si>
  <si>
    <t>LA POSE ET LE TEST SONT OFFERTS !</t>
  </si>
  <si>
    <t>WIFI et Imprimante</t>
  </si>
  <si>
    <t xml:space="preserve">   </t>
  </si>
  <si>
    <t xml:space="preserve">                     PACK EVOLUTION 3D</t>
  </si>
  <si>
    <t xml:space="preserve">  Disque dur</t>
  </si>
  <si>
    <r>
      <t xml:space="preserve">      Carte mère </t>
    </r>
    <r>
      <rPr>
        <b/>
        <sz val="10"/>
        <rFont val="Arial"/>
        <family val="2"/>
      </rPr>
      <t>INTEL</t>
    </r>
  </si>
  <si>
    <r>
      <t xml:space="preserve">    Carte mère </t>
    </r>
    <r>
      <rPr>
        <b/>
        <sz val="10"/>
        <rFont val="Arial"/>
        <family val="2"/>
      </rPr>
      <t>AMD</t>
    </r>
  </si>
  <si>
    <r>
      <t>Ecran</t>
    </r>
    <r>
      <rPr>
        <b/>
        <sz val="8"/>
        <rFont val="Arial"/>
        <family val="0"/>
      </rPr>
      <t xml:space="preserve"> de 17 à 48"</t>
    </r>
  </si>
  <si>
    <r>
      <t xml:space="preserve">    </t>
    </r>
    <r>
      <rPr>
        <b/>
        <sz val="10"/>
        <rFont val="Arial"/>
        <family val="2"/>
      </rPr>
      <t xml:space="preserve"> Clé USB </t>
    </r>
  </si>
  <si>
    <t xml:space="preserve">        PC monté sans écran et OS</t>
  </si>
  <si>
    <r>
      <t xml:space="preserve">    PC </t>
    </r>
    <r>
      <rPr>
        <b/>
        <sz val="6"/>
        <rFont val="Arial"/>
        <family val="2"/>
      </rPr>
      <t xml:space="preserve">monté + </t>
    </r>
    <r>
      <rPr>
        <b/>
        <sz val="8"/>
        <rFont val="Arial"/>
        <family val="0"/>
      </rPr>
      <t>écran22</t>
    </r>
    <r>
      <rPr>
        <b/>
        <sz val="6"/>
        <rFont val="Arial"/>
        <family val="2"/>
      </rPr>
      <t xml:space="preserve"> + </t>
    </r>
    <r>
      <rPr>
        <b/>
        <sz val="8"/>
        <rFont val="Arial"/>
        <family val="0"/>
      </rPr>
      <t>Win7
 + clavier-souris + enceinte</t>
    </r>
  </si>
  <si>
    <t xml:space="preserve">       Lecteur et Graveur</t>
  </si>
  <si>
    <t xml:space="preserve">               CPU INTEL</t>
  </si>
  <si>
    <r>
      <t xml:space="preserve">     </t>
    </r>
    <r>
      <rPr>
        <b/>
        <sz val="11"/>
        <rFont val="Arial"/>
        <family val="2"/>
      </rPr>
      <t>Mémoire</t>
    </r>
  </si>
  <si>
    <r>
      <t xml:space="preserve">       </t>
    </r>
    <r>
      <rPr>
        <sz val="6"/>
        <rFont val="Arial"/>
        <family val="2"/>
      </rPr>
      <t xml:space="preserve">            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 xml:space="preserve"> Carte Graphique - 3D </t>
    </r>
    <r>
      <rPr>
        <b/>
        <sz val="6"/>
        <rFont val="Arial"/>
        <family val="0"/>
      </rPr>
      <t xml:space="preserve">
                    </t>
    </r>
    <r>
      <rPr>
        <sz val="5"/>
        <rFont val="Arial"/>
        <family val="2"/>
      </rPr>
      <t>Wii = 3900P  et  PS3 = 7500P  ou  = GT430</t>
    </r>
    <r>
      <rPr>
        <sz val="6"/>
        <rFont val="Arial"/>
        <family val="0"/>
      </rPr>
      <t xml:space="preserve">
</t>
    </r>
    <r>
      <rPr>
        <sz val="5"/>
        <rFont val="Arial"/>
        <family val="2"/>
      </rPr>
      <t xml:space="preserve">                     </t>
    </r>
    <r>
      <rPr>
        <i/>
        <sz val="5"/>
        <rFont val="Arial"/>
        <family val="2"/>
      </rPr>
      <t>Jeux : Petit=9000 , Moyen = 25000 , Gros = 50000</t>
    </r>
  </si>
  <si>
    <t>Boitier 4 emp 5"1/4 + 2 3"1/2 d'occasion sans alim</t>
  </si>
  <si>
    <t>Réf 35 -Boîtier GAMER A8011B LED Bleu et 4x120mm sans alim</t>
  </si>
  <si>
    <r>
      <t xml:space="preserve">Réf 19 Boîtier ventilateur Géant 8918R </t>
    </r>
    <r>
      <rPr>
        <b/>
        <sz val="5.5"/>
        <rFont val="Arial"/>
        <family val="0"/>
      </rPr>
      <t>Led Rouge</t>
    </r>
    <r>
      <rPr>
        <sz val="5.5"/>
        <rFont val="Arial"/>
        <family val="0"/>
      </rPr>
      <t xml:space="preserve"> sans alim</t>
    </r>
  </si>
  <si>
    <t>Boitier+alim+Microsoft</t>
  </si>
  <si>
    <t>Prix ht</t>
  </si>
  <si>
    <t>PRIX H,T</t>
  </si>
  <si>
    <t>Graveur  SATA DVD+-R = 18X DL</t>
  </si>
  <si>
    <t>Devis</t>
  </si>
  <si>
    <t>.Top &gt; Réf 06 -Boîtier Standard Noir HKC 1149x sans alim</t>
  </si>
  <si>
    <r>
      <t xml:space="preserve">Alim ATX </t>
    </r>
    <r>
      <rPr>
        <b/>
        <sz val="6.5"/>
        <rFont val="Arial"/>
        <family val="0"/>
      </rPr>
      <t>460-550W</t>
    </r>
    <r>
      <rPr>
        <sz val="6.5"/>
        <rFont val="Arial"/>
        <family val="0"/>
      </rPr>
      <t xml:space="preserve"> en 24 Pins Marque (pas de 6pins)</t>
    </r>
  </si>
  <si>
    <r>
      <t xml:space="preserve">Pour portable 2"1/2 </t>
    </r>
    <r>
      <rPr>
        <b/>
        <i/>
        <sz val="5"/>
        <rFont val="Arial"/>
        <family val="2"/>
      </rPr>
      <t>80/160</t>
    </r>
    <r>
      <rPr>
        <i/>
        <sz val="5"/>
        <rFont val="Arial"/>
        <family val="2"/>
      </rPr>
      <t xml:space="preserve"> Go SATA 5400 (33Mo/S) 3mois</t>
    </r>
  </si>
  <si>
    <r>
      <t xml:space="preserve">Pour portable HD </t>
    </r>
    <r>
      <rPr>
        <b/>
        <i/>
        <sz val="5"/>
        <rFont val="Arial"/>
        <family val="2"/>
      </rPr>
      <t>500 Go</t>
    </r>
    <r>
      <rPr>
        <i/>
        <sz val="5"/>
        <rFont val="Arial"/>
        <family val="2"/>
      </rPr>
      <t xml:space="preserve"> SATA </t>
    </r>
    <r>
      <rPr>
        <b/>
        <i/>
        <sz val="5"/>
        <rFont val="Arial"/>
        <family val="2"/>
      </rPr>
      <t>5400</t>
    </r>
    <r>
      <rPr>
        <i/>
        <sz val="5"/>
        <rFont val="Arial"/>
        <family val="2"/>
      </rPr>
      <t xml:space="preserve"> (39Mo/S)</t>
    </r>
  </si>
  <si>
    <r>
      <t xml:space="preserve">Alim ATX </t>
    </r>
    <r>
      <rPr>
        <b/>
        <sz val="5.5"/>
        <rFont val="Arial"/>
        <family val="0"/>
      </rPr>
      <t xml:space="preserve">1000W </t>
    </r>
    <r>
      <rPr>
        <sz val="5.5"/>
        <rFont val="Arial"/>
        <family val="0"/>
      </rPr>
      <t xml:space="preserve">Silencieuse 12-14 cm Garantie </t>
    </r>
    <r>
      <rPr>
        <b/>
        <sz val="5.5"/>
        <rFont val="Arial"/>
        <family val="0"/>
      </rPr>
      <t>3 ans</t>
    </r>
  </si>
  <si>
    <t>Graveur DVD SLIM Externe en USB pour PC fixe ou portable</t>
  </si>
  <si>
    <t>Lecteur de disque compactt flach,.... 16 spécialité interne</t>
  </si>
  <si>
    <t>OFFICE 365 5PC 1an (word+excel+powe+acces+...) avec PC</t>
  </si>
  <si>
    <r>
      <t xml:space="preserve">MATX </t>
    </r>
    <r>
      <rPr>
        <b/>
        <sz val="5.5"/>
        <rFont val="Arial"/>
        <family val="2"/>
      </rPr>
      <t>1150</t>
    </r>
    <r>
      <rPr>
        <sz val="5.5"/>
        <rFont val="Arial"/>
        <family val="2"/>
      </rPr>
      <t xml:space="preserve"> Core I3/I5/I7 2xDDR3=1066/1333 USB3 et 5.1 !</t>
    </r>
  </si>
  <si>
    <r>
      <t xml:space="preserve">MATX </t>
    </r>
    <r>
      <rPr>
        <b/>
        <sz val="6"/>
        <rFont val="Arial"/>
        <family val="2"/>
      </rPr>
      <t>1155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Core I5/I7</t>
    </r>
    <r>
      <rPr>
        <sz val="6"/>
        <rFont val="Arial"/>
        <family val="2"/>
      </rPr>
      <t xml:space="preserve"> 2</t>
    </r>
    <r>
      <rPr>
        <b/>
        <sz val="6"/>
        <rFont val="Arial"/>
        <family val="2"/>
      </rPr>
      <t>xDDR3</t>
    </r>
    <r>
      <rPr>
        <sz val="6"/>
        <rFont val="Arial"/>
        <family val="2"/>
      </rPr>
      <t xml:space="preserve">=1066/1333 </t>
    </r>
    <r>
      <rPr>
        <b/>
        <sz val="6"/>
        <rFont val="Arial"/>
        <family val="2"/>
      </rPr>
      <t>8Go</t>
    </r>
    <r>
      <rPr>
        <sz val="6"/>
        <rFont val="Arial"/>
        <family val="2"/>
      </rPr>
      <t xml:space="preserve"> max</t>
    </r>
  </si>
  <si>
    <r>
      <t>PROMO Disque:</t>
    </r>
    <r>
      <rPr>
        <b/>
        <sz val="5"/>
        <color indexed="10"/>
        <rFont val="Arial"/>
        <family val="2"/>
      </rPr>
      <t>SSD</t>
    </r>
    <r>
      <rPr>
        <sz val="5"/>
        <color indexed="10"/>
        <rFont val="Arial"/>
        <family val="2"/>
      </rPr>
      <t xml:space="preserve"> de </t>
    </r>
    <r>
      <rPr>
        <b/>
        <sz val="5"/>
        <color indexed="10"/>
        <rFont val="Arial"/>
        <family val="2"/>
      </rPr>
      <t>240GO</t>
    </r>
    <r>
      <rPr>
        <sz val="5"/>
        <color indexed="10"/>
        <rFont val="Arial"/>
        <family val="2"/>
      </rPr>
      <t xml:space="preserve"> SATA3=</t>
    </r>
    <r>
      <rPr>
        <b/>
        <sz val="5"/>
        <color indexed="10"/>
        <rFont val="Arial"/>
        <family val="2"/>
      </rPr>
      <t>490-440Mo/S</t>
    </r>
  </si>
  <si>
    <t>-</t>
  </si>
  <si>
    <r>
      <t xml:space="preserve">Alim ATX </t>
    </r>
    <r>
      <rPr>
        <b/>
        <sz val="6.5"/>
        <rFont val="Arial"/>
        <family val="2"/>
      </rPr>
      <t>380-410W</t>
    </r>
    <r>
      <rPr>
        <sz val="6.5"/>
        <rFont val="Arial"/>
        <family val="0"/>
      </rPr>
      <t xml:space="preserve"> en 24 Pins </t>
    </r>
  </si>
  <si>
    <t>Carte mère MATX 1151 Core I3/I5 2xDDR4=2666</t>
  </si>
  <si>
    <t>2Go so-dimm DDR2 (533-667-800) pour portable 2ans</t>
  </si>
  <si>
    <t>.Top &gt;2048 MO DDR2  PC 5300 (667) Garantie 2ans</t>
  </si>
  <si>
    <t>4096 MO 1x4096 DDR3  10600 (1333) (KIT)</t>
  </si>
  <si>
    <r>
      <t xml:space="preserve">                 Ecran</t>
    </r>
    <r>
      <rPr>
        <b/>
        <sz val="8"/>
        <rFont val="Arial"/>
        <family val="0"/>
      </rPr>
      <t xml:space="preserve"> de 17 à 48"</t>
    </r>
  </si>
  <si>
    <t>OFFICE FAMILLE 2019  (Word,excel,power point) avec PC</t>
  </si>
  <si>
    <t>Alim de ATX 750W 80+ Silence 12cm Garantie 2 ans</t>
  </si>
  <si>
    <t>Mémoire 8Go 1x8go DDR3 12800 (1333/1600) Gar 2ans</t>
  </si>
  <si>
    <r>
      <t>Graveur SATA DVD+-R et (</t>
    </r>
    <r>
      <rPr>
        <b/>
        <sz val="5.5"/>
        <rFont val="Arial"/>
        <family val="2"/>
      </rPr>
      <t>lecteur et Blu-ray</t>
    </r>
    <r>
      <rPr>
        <sz val="5.5"/>
        <rFont val="Arial"/>
        <family val="2"/>
      </rPr>
      <t>) = 16/8x</t>
    </r>
  </si>
  <si>
    <r>
      <t xml:space="preserve">clé de </t>
    </r>
    <r>
      <rPr>
        <b/>
        <sz val="6.5"/>
        <rFont val="Arial"/>
        <family val="0"/>
      </rPr>
      <t>32Go</t>
    </r>
    <r>
      <rPr>
        <sz val="6.5"/>
        <rFont val="Arial"/>
        <family val="0"/>
      </rPr>
      <t xml:space="preserve"> </t>
    </r>
    <r>
      <rPr>
        <b/>
        <sz val="6.5"/>
        <rFont val="Arial"/>
        <family val="2"/>
      </rPr>
      <t>USB3</t>
    </r>
    <r>
      <rPr>
        <sz val="6.5"/>
        <rFont val="Arial"/>
        <family val="0"/>
      </rPr>
      <t xml:space="preserve"> garantie de 2ans</t>
    </r>
  </si>
  <si>
    <t>PROMO PACK : Carte mère CPUx2  3,00Ghz+4Go 6mois</t>
  </si>
  <si>
    <r>
      <t>Disque 4000 Go (</t>
    </r>
    <r>
      <rPr>
        <b/>
        <sz val="5"/>
        <rFont val="Arial"/>
        <family val="2"/>
      </rPr>
      <t>4To</t>
    </r>
    <r>
      <rPr>
        <sz val="5"/>
        <rFont val="Arial"/>
        <family val="2"/>
      </rPr>
      <t>)  7200T (</t>
    </r>
    <r>
      <rPr>
        <b/>
        <sz val="5"/>
        <rFont val="Arial"/>
        <family val="2"/>
      </rPr>
      <t>116Mo</t>
    </r>
    <r>
      <rPr>
        <sz val="5"/>
        <rFont val="Arial"/>
        <family val="2"/>
      </rPr>
      <t>/S) SATA 2ans</t>
    </r>
  </si>
  <si>
    <r>
      <t xml:space="preserve">             </t>
    </r>
    <r>
      <rPr>
        <b/>
        <sz val="10"/>
        <rFont val="Arial"/>
        <family val="2"/>
      </rPr>
      <t xml:space="preserve"> Clé USB  + Disque</t>
    </r>
  </si>
  <si>
    <r>
      <t>PROMO</t>
    </r>
    <r>
      <rPr>
        <sz val="5"/>
        <rFont val="Arial"/>
        <family val="2"/>
      </rPr>
      <t xml:space="preserve"> Disque </t>
    </r>
    <r>
      <rPr>
        <b/>
        <sz val="5"/>
        <rFont val="Arial"/>
        <family val="2"/>
      </rPr>
      <t xml:space="preserve">1000 Go (1To) </t>
    </r>
    <r>
      <rPr>
        <sz val="5"/>
        <rFont val="Arial"/>
        <family val="2"/>
      </rPr>
      <t xml:space="preserve"> 5400/7200T (59</t>
    </r>
    <r>
      <rPr>
        <b/>
        <sz val="5"/>
        <rFont val="Arial"/>
        <family val="2"/>
      </rPr>
      <t>Mo</t>
    </r>
    <r>
      <rPr>
        <sz val="5"/>
        <rFont val="Arial"/>
        <family val="2"/>
      </rPr>
      <t>/S)</t>
    </r>
  </si>
  <si>
    <t>16Go =&gt; 2x8Go DDR4 3000/3200Mhz</t>
  </si>
  <si>
    <r>
      <t xml:space="preserve"> License </t>
    </r>
    <r>
      <rPr>
        <b/>
        <sz val="6.5"/>
        <rFont val="Arial"/>
        <family val="2"/>
      </rPr>
      <t>WINDOWS 10 64</t>
    </r>
    <r>
      <rPr>
        <sz val="6.5"/>
        <rFont val="Arial"/>
        <family val="2"/>
      </rPr>
      <t xml:space="preserve"> </t>
    </r>
    <r>
      <rPr>
        <b/>
        <sz val="6.5"/>
        <rFont val="Arial"/>
        <family val="2"/>
      </rPr>
      <t>2021</t>
    </r>
    <r>
      <rPr>
        <sz val="6.5"/>
        <rFont val="Arial"/>
        <family val="2"/>
      </rPr>
      <t xml:space="preserve"> Vendu avec un PC</t>
    </r>
  </si>
  <si>
    <t>CPU Ryzen 5 5600G x6/12 3,9/4,4Ghz (PR:41K/3D:52K) OEM</t>
  </si>
  <si>
    <t>CPU Ryzen 7 5700G x8/16 3,8/4,6Ghz (PR:52K/3D:62K) OEM</t>
  </si>
  <si>
    <t>CPU Ryzen 3 3200G x4/4 3,6/4,0Ghz+(PR:26K/3D:42K) OEM</t>
  </si>
  <si>
    <t>Carte mère MATX/ATX SOC1200 10/11xxx Z590 4xDDR4 USB3 M.2</t>
  </si>
  <si>
    <t>Carte mère MATX SOC1200 10/11xxx H510 4xDDR4 USB3 M.2</t>
  </si>
  <si>
    <r>
      <t xml:space="preserve"> License </t>
    </r>
    <r>
      <rPr>
        <b/>
        <sz val="6.5"/>
        <rFont val="Arial"/>
        <family val="2"/>
      </rPr>
      <t>WINDOWS 7 ou 8 64</t>
    </r>
    <r>
      <rPr>
        <sz val="6.5"/>
        <rFont val="Arial"/>
        <family val="2"/>
      </rPr>
      <t xml:space="preserve"> reconditionné</t>
    </r>
  </si>
  <si>
    <t>WINDOWS 11 Famille 64 Vendu avec un PC</t>
  </si>
  <si>
    <t>Alim de ATX 600/650W 80+ Silence 12cm Garantie 2 ans</t>
  </si>
  <si>
    <t>Carte mère MATX AM4 Ryzen 2xDDR4 USB3 VGA</t>
  </si>
  <si>
    <t>Carte mère ASUS B650 AM5 Ryzen 7xxx USB3  4xddr5 Pci 4.0</t>
  </si>
  <si>
    <t>Carte mère ATX Ryzen 3/4/5/7/9 4xDDR4 USB3 Pci4.0</t>
  </si>
  <si>
    <t>Carte mère MATX SOC1700 12xx 2xDDR4 M2 USB3</t>
  </si>
  <si>
    <r>
      <t xml:space="preserve">       </t>
    </r>
    <r>
      <rPr>
        <sz val="5"/>
        <rFont val="Arial"/>
        <family val="2"/>
      </rPr>
      <t xml:space="preserve">                      </t>
    </r>
    <r>
      <rPr>
        <b/>
        <sz val="5"/>
        <rFont val="Arial"/>
        <family val="2"/>
      </rPr>
      <t xml:space="preserve">Carte Graphique - 3D 
                   </t>
    </r>
    <r>
      <rPr>
        <sz val="5"/>
        <rFont val="Arial"/>
        <family val="2"/>
      </rPr>
      <t xml:space="preserve">XBOX360/PS3=7KP   PS4=48KP   PS5 =260KP
                     </t>
    </r>
    <r>
      <rPr>
        <i/>
        <sz val="5"/>
        <rFont val="Arial"/>
        <family val="2"/>
      </rPr>
      <t>jeux 2023 : Petit=40K , Moyen=100K , Gros=250K</t>
    </r>
  </si>
  <si>
    <t>CPU Ryzen 7 5800X3D x8/16 3,8/4,7Ghz 35Mo(PR:60K) OEM</t>
  </si>
  <si>
    <t>CPU Ryzen 5 5500 x6/12 3,6/4,2Ghz 19Mo(PR:41K) OEM</t>
  </si>
  <si>
    <t>CPU Ryzen 5 7600 x6/12 de 4,0/5,2Ghz 38Mo(PR:72K) OEM</t>
  </si>
  <si>
    <t>CPU Ryzen 9 7900X x12/24 de 4,7/5,6Ghz 76Mo(PR:88K) OEM</t>
  </si>
  <si>
    <t>CPU S1200 i3-10100(F) x4/4  3.6/4.3Ghz (PR:32K/3D:17K) OEM</t>
  </si>
  <si>
    <t>CPU INTEL S1700 G6900 x2  3.4Ghz (PR:16K/3D:17K) OEM</t>
  </si>
  <si>
    <t>CPU S1700 i3-12100(F) x4/8  3.3/4.3Ghz (PR:40K/3D:26K) OEM</t>
  </si>
  <si>
    <t>CPU S1700 i5-13400(F) x10/16  2.5/4.6Ghz (PR:66K/3D:34K) OEM</t>
  </si>
  <si>
    <t>CPU S1700 i5-13600K(F) x14/20  3.5/5.1Ghz (PR:78K/3D:34K) OEM</t>
  </si>
  <si>
    <t>CPU S1700 i7-13700K(F) x16/24  3.4/5.4Ghz (PR:84K/3D:34K) OEM</t>
  </si>
  <si>
    <t>CPU S1700 i9-13900K(F) x24/32  3.0/5.8Ghz (PR:91K/3D:34K) OEM</t>
  </si>
  <si>
    <t>4Go DDR4 17000 (2133/2400/2666)</t>
  </si>
  <si>
    <t>8Go DDR4 21300 (2666/3200) Gar 2ans</t>
  </si>
  <si>
    <t xml:space="preserve"> 8Go DDR5 (4800/5200)</t>
  </si>
  <si>
    <t>32Go DDR5 (6000/6200) Gar 3ans</t>
  </si>
  <si>
    <r>
      <t>Disque 8000 Go (</t>
    </r>
    <r>
      <rPr>
        <b/>
        <sz val="5"/>
        <rFont val="Arial"/>
        <family val="2"/>
      </rPr>
      <t>8</t>
    </r>
    <r>
      <rPr>
        <sz val="5"/>
        <rFont val="Arial"/>
        <family val="2"/>
      </rPr>
      <t>TO) 7200T 256Mo (</t>
    </r>
    <r>
      <rPr>
        <b/>
        <sz val="5"/>
        <rFont val="Arial"/>
        <family val="2"/>
      </rPr>
      <t>136Mo/S</t>
    </r>
    <r>
      <rPr>
        <sz val="5"/>
        <rFont val="Arial"/>
        <family val="2"/>
      </rPr>
      <t>) SATA 2ans</t>
    </r>
  </si>
  <si>
    <t>RTX 4070 Ti 12Go VR/4K 3D:850/900K  (alim800W 80+)</t>
  </si>
  <si>
    <t>PROMO GEFORCE VR RTX 3070 8Go 3D:560K  (alim700W 80+)</t>
  </si>
  <si>
    <t>RADEON AMD RX 6700 10Go 3D:420/460K  (alim650W 80+)</t>
  </si>
  <si>
    <t>RADEON AMD RX 6400 4Go 3D:90/120K</t>
  </si>
  <si>
    <t>PCIX16 NVIDIA 8400 ou G210 ou 5450 3D:3400</t>
  </si>
  <si>
    <t>RTX 3050 8Go 3D:250/300K(PS5)  (alim600W)</t>
  </si>
  <si>
    <t>RTX 3060 12Go 3D:395/420K  (alim600W 80+)</t>
  </si>
  <si>
    <r>
      <t xml:space="preserve">PCIX16 GEFORCE GT </t>
    </r>
    <r>
      <rPr>
        <b/>
        <sz val="6.5"/>
        <rFont val="Arial"/>
        <family val="0"/>
      </rPr>
      <t>1030 2Go 3D:52000</t>
    </r>
  </si>
  <si>
    <t xml:space="preserve">Imprimante Epson Multi 4cartouches 5700dpi  </t>
  </si>
  <si>
    <t>Imprimante Canon Multifonction 2cart,</t>
  </si>
  <si>
    <t>Clé wifi ou carte Wifi 150</t>
  </si>
  <si>
    <t>Ecran LED 28" 1/2ms 3840x2160 HDMI</t>
  </si>
  <si>
    <t>Ecran LED 23/24" 1/2ms 1920x HDMI</t>
  </si>
  <si>
    <t>Ecran LED 18.5/20 3/5ms</t>
  </si>
  <si>
    <r>
      <t xml:space="preserve">clé ou SSD de </t>
    </r>
    <r>
      <rPr>
        <b/>
        <sz val="6.5"/>
        <rFont val="Arial"/>
        <family val="2"/>
      </rPr>
      <t>256Go USB3</t>
    </r>
    <r>
      <rPr>
        <sz val="6.5"/>
        <rFont val="Arial"/>
        <family val="0"/>
      </rPr>
      <t xml:space="preserve"> gar de 2ans</t>
    </r>
  </si>
  <si>
    <r>
      <t xml:space="preserve">Disque externe </t>
    </r>
    <r>
      <rPr>
        <b/>
        <sz val="6.5"/>
        <rFont val="Arial"/>
        <family val="2"/>
      </rPr>
      <t>2To USB3</t>
    </r>
    <r>
      <rPr>
        <sz val="6.5"/>
        <rFont val="Arial"/>
        <family val="2"/>
      </rPr>
      <t xml:space="preserve"> de 2ans</t>
    </r>
  </si>
  <si>
    <t>PROMO  PACK:CM+Ryzen 5 5600G x6 de 4.4Ghz+16GoDDR4</t>
  </si>
  <si>
    <t>PROMO  PACK:Carte 1700+Core x4 de 4.3Ghz+8GoDDR4</t>
  </si>
  <si>
    <r>
      <t>400W AM4</t>
    </r>
    <r>
      <rPr>
        <b/>
        <sz val="6.5"/>
        <rFont val="Arial"/>
        <family val="0"/>
      </rPr>
      <t>x6 4,4Ghz</t>
    </r>
    <r>
      <rPr>
        <sz val="6.5"/>
        <rFont val="Arial"/>
        <family val="0"/>
      </rPr>
      <t xml:space="preserve"> +8</t>
    </r>
    <r>
      <rPr>
        <b/>
        <sz val="6.5"/>
        <rFont val="Arial"/>
        <family val="0"/>
      </rPr>
      <t>Go</t>
    </r>
    <r>
      <rPr>
        <sz val="6.5"/>
        <rFont val="Arial"/>
        <family val="0"/>
      </rPr>
      <t xml:space="preserve"> +SSD240Go</t>
    </r>
  </si>
  <si>
    <r>
      <t xml:space="preserve">        </t>
    </r>
    <r>
      <rPr>
        <b/>
        <sz val="7"/>
        <rFont val="Arial"/>
        <family val="2"/>
      </rPr>
      <t>PC monté sans écran, OS et DVD</t>
    </r>
  </si>
  <si>
    <r>
      <t xml:space="preserve">600W Intel </t>
    </r>
    <r>
      <rPr>
        <b/>
        <sz val="6.5"/>
        <rFont val="Arial"/>
        <family val="0"/>
      </rPr>
      <t>x4 4,3Ghz</t>
    </r>
    <r>
      <rPr>
        <sz val="6.5"/>
        <rFont val="Arial"/>
        <family val="0"/>
      </rPr>
      <t xml:space="preserve"> +16</t>
    </r>
    <r>
      <rPr>
        <b/>
        <sz val="6.5"/>
        <rFont val="Arial"/>
        <family val="0"/>
      </rPr>
      <t>Go</t>
    </r>
    <r>
      <rPr>
        <sz val="6.5"/>
        <rFont val="Arial"/>
        <family val="0"/>
      </rPr>
      <t xml:space="preserve"> +SSD500</t>
    </r>
    <r>
      <rPr>
        <b/>
        <sz val="6.5"/>
        <rFont val="Arial"/>
        <family val="0"/>
      </rPr>
      <t>Go</t>
    </r>
  </si>
  <si>
    <r>
      <t xml:space="preserve">Intel </t>
    </r>
    <r>
      <rPr>
        <b/>
        <sz val="6.5"/>
        <rFont val="Arial"/>
        <family val="0"/>
      </rPr>
      <t>x10 4,6Ghz</t>
    </r>
    <r>
      <rPr>
        <sz val="6.5"/>
        <rFont val="Arial"/>
        <family val="0"/>
      </rPr>
      <t>+32</t>
    </r>
    <r>
      <rPr>
        <b/>
        <sz val="6.5"/>
        <rFont val="Arial"/>
        <family val="0"/>
      </rPr>
      <t>Go</t>
    </r>
    <r>
      <rPr>
        <sz val="6.5"/>
        <rFont val="Arial"/>
        <family val="0"/>
      </rPr>
      <t>+SSD1T</t>
    </r>
    <r>
      <rPr>
        <b/>
        <sz val="6.5"/>
        <rFont val="Arial"/>
        <family val="0"/>
      </rPr>
      <t>o+RTX3060</t>
    </r>
  </si>
  <si>
    <t xml:space="preserve">    PC monté + écran24 + Win10/11
 + clavier+souris + enceinte</t>
  </si>
  <si>
    <r>
      <t xml:space="preserve">SSD de </t>
    </r>
    <r>
      <rPr>
        <b/>
        <sz val="5"/>
        <color indexed="10"/>
        <rFont val="Arial"/>
        <family val="2"/>
      </rPr>
      <t>1000GO</t>
    </r>
    <r>
      <rPr>
        <sz val="5"/>
        <color indexed="10"/>
        <rFont val="Arial"/>
        <family val="2"/>
      </rPr>
      <t xml:space="preserve"> M.2 Pci-e 3.0=20</t>
    </r>
    <r>
      <rPr>
        <b/>
        <sz val="5"/>
        <color indexed="10"/>
        <rFont val="Arial"/>
        <family val="2"/>
      </rPr>
      <t>00-3200Mo/S</t>
    </r>
    <r>
      <rPr>
        <sz val="5"/>
        <color indexed="10"/>
        <rFont val="Arial"/>
        <family val="2"/>
      </rPr>
      <t xml:space="preserve"> 2ans</t>
    </r>
  </si>
  <si>
    <t>22 mars 2023</t>
  </si>
  <si>
    <r>
      <t xml:space="preserve">PROMO SSD de </t>
    </r>
    <r>
      <rPr>
        <b/>
        <sz val="4.5"/>
        <color indexed="10"/>
        <rFont val="Arial"/>
        <family val="2"/>
      </rPr>
      <t>480/500GO</t>
    </r>
    <r>
      <rPr>
        <sz val="4.5"/>
        <color indexed="10"/>
        <rFont val="Arial"/>
        <family val="2"/>
      </rPr>
      <t xml:space="preserve"> SATA3=</t>
    </r>
    <r>
      <rPr>
        <b/>
        <sz val="4.5"/>
        <color indexed="10"/>
        <rFont val="Arial"/>
        <family val="2"/>
      </rPr>
      <t>500-400Mo/S</t>
    </r>
    <r>
      <rPr>
        <sz val="4.5"/>
        <color indexed="10"/>
        <rFont val="Arial"/>
        <family val="2"/>
      </rPr>
      <t xml:space="preserve"> SATA</t>
    </r>
  </si>
  <si>
    <r>
      <t xml:space="preserve">PROMO SSD de </t>
    </r>
    <r>
      <rPr>
        <b/>
        <sz val="4.5"/>
        <color indexed="10"/>
        <rFont val="Arial"/>
        <family val="2"/>
      </rPr>
      <t>1000GO</t>
    </r>
    <r>
      <rPr>
        <sz val="4.5"/>
        <color indexed="10"/>
        <rFont val="Arial"/>
        <family val="2"/>
      </rPr>
      <t xml:space="preserve"> SATA3=</t>
    </r>
    <r>
      <rPr>
        <b/>
        <sz val="4.5"/>
        <color indexed="10"/>
        <rFont val="Arial"/>
        <family val="2"/>
      </rPr>
      <t>550-420Mo/S</t>
    </r>
    <r>
      <rPr>
        <sz val="4.5"/>
        <color indexed="10"/>
        <rFont val="Arial"/>
        <family val="2"/>
      </rPr>
      <t xml:space="preserve"> SATA 2ans</t>
    </r>
  </si>
  <si>
    <t>RTX 4070 12Go VR/4K 3D:660/700K  (alim700W 80+)</t>
  </si>
  <si>
    <r>
      <t xml:space="preserve">clé de </t>
    </r>
    <r>
      <rPr>
        <b/>
        <sz val="6.5"/>
        <rFont val="Arial"/>
        <family val="0"/>
      </rPr>
      <t>16Go</t>
    </r>
    <r>
      <rPr>
        <sz val="6.5"/>
        <rFont val="Arial"/>
        <family val="0"/>
      </rPr>
      <t xml:space="preserve"> </t>
    </r>
    <r>
      <rPr>
        <b/>
        <sz val="6.5"/>
        <rFont val="Arial"/>
        <family val="2"/>
      </rPr>
      <t>USB3</t>
    </r>
    <r>
      <rPr>
        <sz val="6.5"/>
        <rFont val="Arial"/>
        <family val="0"/>
      </rPr>
      <t xml:space="preserve"> garantie de 2ans</t>
    </r>
  </si>
  <si>
    <t>PROMO PACK : Carte mère CPUx4  3,50Ghz+8Go 6mois</t>
  </si>
  <si>
    <t>PROMO RX6400 4Go 3D:110000 + Alim 600W</t>
  </si>
  <si>
    <t>PROMO GEFORCE RTX3060 12Go 3D:390000 + Alim 700W 80+</t>
  </si>
  <si>
    <t>PROMO GEFORCE RTX4070 12Go 3D:680K + Alim 750W 80+</t>
  </si>
  <si>
    <r>
      <t xml:space="preserve">PROMO clé de </t>
    </r>
    <r>
      <rPr>
        <b/>
        <sz val="6.5"/>
        <rFont val="Arial"/>
        <family val="2"/>
      </rPr>
      <t>128</t>
    </r>
    <r>
      <rPr>
        <b/>
        <sz val="6.5"/>
        <rFont val="Arial"/>
        <family val="0"/>
      </rPr>
      <t>Go</t>
    </r>
    <r>
      <rPr>
        <sz val="6.5"/>
        <rFont val="Arial"/>
        <family val="0"/>
      </rPr>
      <t xml:space="preserve"> </t>
    </r>
    <r>
      <rPr>
        <b/>
        <sz val="6.5"/>
        <rFont val="Arial"/>
        <family val="2"/>
      </rPr>
      <t>USB3</t>
    </r>
    <r>
      <rPr>
        <sz val="6.5"/>
        <rFont val="Arial"/>
        <family val="0"/>
      </rPr>
      <t xml:space="preserve"> garantie de 2ans</t>
    </r>
  </si>
  <si>
    <r>
      <t xml:space="preserve">PROMO clé de </t>
    </r>
    <r>
      <rPr>
        <b/>
        <sz val="6.5"/>
        <rFont val="Arial"/>
        <family val="2"/>
      </rPr>
      <t>64Go USB3</t>
    </r>
    <r>
      <rPr>
        <sz val="6.5"/>
        <rFont val="Arial"/>
        <family val="0"/>
      </rPr>
      <t xml:space="preserve"> garantie de 2ans</t>
    </r>
  </si>
  <si>
    <r>
      <t xml:space="preserve">PROMO SSD de </t>
    </r>
    <r>
      <rPr>
        <b/>
        <sz val="4.5"/>
        <color indexed="10"/>
        <rFont val="Arial"/>
        <family val="2"/>
      </rPr>
      <t>2000GO</t>
    </r>
    <r>
      <rPr>
        <sz val="4.5"/>
        <color indexed="10"/>
        <rFont val="Arial"/>
        <family val="2"/>
      </rPr>
      <t xml:space="preserve"> SATA3=</t>
    </r>
    <r>
      <rPr>
        <b/>
        <sz val="4.5"/>
        <color indexed="10"/>
        <rFont val="Arial"/>
        <family val="2"/>
      </rPr>
      <t>550-420Mo/S</t>
    </r>
    <r>
      <rPr>
        <sz val="4.5"/>
        <color indexed="10"/>
        <rFont val="Arial"/>
        <family val="2"/>
      </rPr>
      <t xml:space="preserve"> SATA 2ans</t>
    </r>
  </si>
  <si>
    <t>Carte mère M/ATX SOC1700 12/13 Z790 4xDDR5 USB3 M2</t>
  </si>
  <si>
    <r>
      <t xml:space="preserve">Graveur  SATA </t>
    </r>
    <r>
      <rPr>
        <b/>
        <sz val="5.5"/>
        <rFont val="Arial"/>
        <family val="0"/>
      </rPr>
      <t>DVD+-R et Blu-ray</t>
    </r>
    <r>
      <rPr>
        <sz val="5.5"/>
        <rFont val="Arial"/>
        <family val="0"/>
      </rPr>
      <t xml:space="preserve">  = 16/8x garantie 2ans</t>
    </r>
  </si>
  <si>
    <t>Clé wifi ou carte Wifi 1200</t>
  </si>
  <si>
    <t>17 octobre 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</si>
</sst>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#,##0\ _€"/>
    <numFmt numFmtId="168" formatCode="#,##0\ &quot;€&quot;"/>
  </numFmts>
  <fonts count="70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5"/>
      <name val="Arial"/>
      <family val="0"/>
    </font>
    <font>
      <sz val="4"/>
      <name val="Arial"/>
      <family val="0"/>
    </font>
    <font>
      <sz val="12"/>
      <color indexed="8"/>
      <name val="Times New Roman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2"/>
      <color indexed="8"/>
      <name val="Times New Roman"/>
      <family val="1"/>
    </font>
    <font>
      <b/>
      <sz val="6"/>
      <name val="Arial"/>
      <family val="0"/>
    </font>
    <font>
      <sz val="14"/>
      <name val="Arial"/>
      <family val="0"/>
    </font>
    <font>
      <b/>
      <sz val="21"/>
      <name val="Arial"/>
      <family val="2"/>
    </font>
    <font>
      <b/>
      <i/>
      <u val="single"/>
      <sz val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u val="single"/>
      <sz val="5"/>
      <name val="Arial"/>
      <family val="2"/>
    </font>
    <font>
      <sz val="20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sz val="2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i/>
      <sz val="5"/>
      <name val="Arial"/>
      <family val="2"/>
    </font>
    <font>
      <b/>
      <sz val="14"/>
      <name val="Arial"/>
      <family val="2"/>
    </font>
    <font>
      <sz val="1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6"/>
      <name val="Arial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5.5"/>
      <name val="Arial"/>
      <family val="0"/>
    </font>
    <font>
      <sz val="9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color indexed="8"/>
      <name val="Times New Roman"/>
      <family val="1"/>
    </font>
    <font>
      <b/>
      <i/>
      <sz val="11"/>
      <name val="Arial"/>
      <family val="2"/>
    </font>
    <font>
      <b/>
      <i/>
      <sz val="9"/>
      <color indexed="62"/>
      <name val="Arial"/>
      <family val="2"/>
    </font>
    <font>
      <b/>
      <sz val="5.5"/>
      <name val="Arial"/>
      <family val="2"/>
    </font>
    <font>
      <sz val="5.5"/>
      <color indexed="10"/>
      <name val="Arial"/>
      <family val="2"/>
    </font>
    <font>
      <b/>
      <sz val="5.5"/>
      <color indexed="10"/>
      <name val="Arial"/>
      <family val="2"/>
    </font>
    <font>
      <sz val="6.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5"/>
      <color indexed="10"/>
      <name val="Arial"/>
      <family val="2"/>
    </font>
    <font>
      <sz val="4.8"/>
      <name val="Arial"/>
      <family val="0"/>
    </font>
    <font>
      <b/>
      <sz val="6.5"/>
      <name val="Arial"/>
      <family val="0"/>
    </font>
    <font>
      <sz val="7"/>
      <name val="Arial"/>
      <family val="2"/>
    </font>
    <font>
      <b/>
      <sz val="5"/>
      <color indexed="10"/>
      <name val="Arial"/>
      <family val="2"/>
    </font>
    <font>
      <b/>
      <i/>
      <sz val="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5.6"/>
      <name val="Arial"/>
      <family val="2"/>
    </font>
    <font>
      <sz val="4.5"/>
      <name val="Arial"/>
      <family val="2"/>
    </font>
    <font>
      <sz val="4.5"/>
      <color indexed="10"/>
      <name val="Arial"/>
      <family val="2"/>
    </font>
    <font>
      <b/>
      <sz val="4.5"/>
      <color indexed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sz val="4.9"/>
      <name val="Arial"/>
      <family val="0"/>
    </font>
    <font>
      <b/>
      <i/>
      <sz val="11"/>
      <color indexed="62"/>
      <name val="Arial"/>
      <family val="2"/>
    </font>
    <font>
      <sz val="6.5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164" fontId="1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4" fontId="19" fillId="0" borderId="7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3" fillId="0" borderId="5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wrapText="1"/>
    </xf>
    <xf numFmtId="0" fontId="47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right" vertical="center" wrapText="1"/>
    </xf>
    <xf numFmtId="164" fontId="51" fillId="0" borderId="3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64" fontId="19" fillId="0" borderId="17" xfId="0" applyNumberFormat="1" applyFont="1" applyBorder="1" applyAlignment="1">
      <alignment vertical="center"/>
    </xf>
    <xf numFmtId="0" fontId="37" fillId="0" borderId="5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left" vertical="center"/>
    </xf>
    <xf numFmtId="0" fontId="3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164" fontId="51" fillId="0" borderId="2" xfId="0" applyNumberFormat="1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4" fontId="51" fillId="0" borderId="12" xfId="0" applyNumberFormat="1" applyFont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67" fillId="0" borderId="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 vertical="center" wrapText="1"/>
    </xf>
    <xf numFmtId="0" fontId="69" fillId="0" borderId="6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20" fillId="0" borderId="0" xfId="0" applyFont="1" applyAlignment="1">
      <alignment horizontal="center" vertical="top"/>
    </xf>
    <xf numFmtId="49" fontId="68" fillId="0" borderId="0" xfId="0" applyNumberFormat="1" applyFont="1" applyBorder="1" applyAlignment="1">
      <alignment horizont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3.jpeg" /><Relationship Id="rId6" Type="http://schemas.openxmlformats.org/officeDocument/2006/relationships/image" Target="../media/image24.png" /><Relationship Id="rId7" Type="http://schemas.openxmlformats.org/officeDocument/2006/relationships/image" Target="../media/image23.png" /><Relationship Id="rId8" Type="http://schemas.openxmlformats.org/officeDocument/2006/relationships/image" Target="../media/image25.png" /><Relationship Id="rId9" Type="http://schemas.openxmlformats.org/officeDocument/2006/relationships/image" Target="../media/image22.png" /><Relationship Id="rId10" Type="http://schemas.openxmlformats.org/officeDocument/2006/relationships/image" Target="../media/image12.png" /><Relationship Id="rId11" Type="http://schemas.openxmlformats.org/officeDocument/2006/relationships/image" Target="../media/image14.png" /><Relationship Id="rId12" Type="http://schemas.openxmlformats.org/officeDocument/2006/relationships/image" Target="../media/image9.png" /><Relationship Id="rId13" Type="http://schemas.openxmlformats.org/officeDocument/2006/relationships/image" Target="../media/image28.png" /><Relationship Id="rId14" Type="http://schemas.openxmlformats.org/officeDocument/2006/relationships/image" Target="../media/image27.png" /><Relationship Id="rId15" Type="http://schemas.openxmlformats.org/officeDocument/2006/relationships/image" Target="../media/image29.png" /><Relationship Id="rId16" Type="http://schemas.openxmlformats.org/officeDocument/2006/relationships/image" Target="../media/image4.png" /><Relationship Id="rId17" Type="http://schemas.openxmlformats.org/officeDocument/2006/relationships/image" Target="../media/image5.png" /><Relationship Id="rId18" Type="http://schemas.openxmlformats.org/officeDocument/2006/relationships/image" Target="../media/image6.png" /><Relationship Id="rId19" Type="http://schemas.openxmlformats.org/officeDocument/2006/relationships/image" Target="../media/image20.png" /><Relationship Id="rId20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11.jpeg" /><Relationship Id="rId7" Type="http://schemas.openxmlformats.org/officeDocument/2006/relationships/image" Target="../media/image13.jpeg" /><Relationship Id="rId8" Type="http://schemas.openxmlformats.org/officeDocument/2006/relationships/image" Target="../media/image24.png" /><Relationship Id="rId9" Type="http://schemas.openxmlformats.org/officeDocument/2006/relationships/image" Target="../media/image23.png" /><Relationship Id="rId10" Type="http://schemas.openxmlformats.org/officeDocument/2006/relationships/image" Target="../media/image25.png" /><Relationship Id="rId11" Type="http://schemas.openxmlformats.org/officeDocument/2006/relationships/image" Target="../media/image22.png" /><Relationship Id="rId12" Type="http://schemas.openxmlformats.org/officeDocument/2006/relationships/image" Target="../media/image12.png" /><Relationship Id="rId13" Type="http://schemas.openxmlformats.org/officeDocument/2006/relationships/image" Target="../media/image14.png" /><Relationship Id="rId14" Type="http://schemas.openxmlformats.org/officeDocument/2006/relationships/image" Target="../media/image9.png" /><Relationship Id="rId15" Type="http://schemas.openxmlformats.org/officeDocument/2006/relationships/image" Target="../media/image28.png" /><Relationship Id="rId16" Type="http://schemas.openxmlformats.org/officeDocument/2006/relationships/image" Target="../media/image27.png" /><Relationship Id="rId17" Type="http://schemas.openxmlformats.org/officeDocument/2006/relationships/image" Target="../media/image29.png" /><Relationship Id="rId18" Type="http://schemas.openxmlformats.org/officeDocument/2006/relationships/image" Target="../media/image4.png" /><Relationship Id="rId19" Type="http://schemas.openxmlformats.org/officeDocument/2006/relationships/image" Target="../media/image5.png" /><Relationship Id="rId20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8.png" /><Relationship Id="rId3" Type="http://schemas.openxmlformats.org/officeDocument/2006/relationships/image" Target="../media/image16.jpeg" /><Relationship Id="rId4" Type="http://schemas.openxmlformats.org/officeDocument/2006/relationships/image" Target="../media/image10.jpeg" /><Relationship Id="rId5" Type="http://schemas.openxmlformats.org/officeDocument/2006/relationships/image" Target="../media/image15.emf" /><Relationship Id="rId6" Type="http://schemas.openxmlformats.org/officeDocument/2006/relationships/image" Target="../media/image17.png" /><Relationship Id="rId7" Type="http://schemas.openxmlformats.org/officeDocument/2006/relationships/image" Target="../media/image21.jpeg" /><Relationship Id="rId8" Type="http://schemas.openxmlformats.org/officeDocument/2006/relationships/image" Target="../media/image23.png" /><Relationship Id="rId9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9525</xdr:rowOff>
    </xdr:from>
    <xdr:to>
      <xdr:col>1</xdr:col>
      <xdr:colOff>276225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6680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38100</xdr:rowOff>
    </xdr:from>
    <xdr:to>
      <xdr:col>1</xdr:col>
      <xdr:colOff>361950</xdr:colOff>
      <xdr:row>25</xdr:row>
      <xdr:rowOff>114300</xdr:rowOff>
    </xdr:to>
    <xdr:pic>
      <xdr:nvPicPr>
        <xdr:cNvPr id="2" name="Picture 6" descr="A7N8X-E Delux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642081">
          <a:off x="142875" y="390525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20</xdr:row>
      <xdr:rowOff>9525</xdr:rowOff>
    </xdr:from>
    <xdr:to>
      <xdr:col>3</xdr:col>
      <xdr:colOff>542925</xdr:colOff>
      <xdr:row>21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3190875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33</xdr:row>
      <xdr:rowOff>66675</xdr:rowOff>
    </xdr:from>
    <xdr:to>
      <xdr:col>3</xdr:col>
      <xdr:colOff>400050</xdr:colOff>
      <xdr:row>34</xdr:row>
      <xdr:rowOff>123825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538162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52</xdr:row>
      <xdr:rowOff>9525</xdr:rowOff>
    </xdr:from>
    <xdr:to>
      <xdr:col>3</xdr:col>
      <xdr:colOff>1838325</xdr:colOff>
      <xdr:row>53</xdr:row>
      <xdr:rowOff>152400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85248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49</xdr:row>
      <xdr:rowOff>47625</xdr:rowOff>
    </xdr:from>
    <xdr:to>
      <xdr:col>6</xdr:col>
      <xdr:colOff>323850</xdr:colOff>
      <xdr:row>55</xdr:row>
      <xdr:rowOff>123825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4705350" y="8096250"/>
          <a:ext cx="2000250" cy="1028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 Nous pouvons aussi avoir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63 000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réf. de toutes marques, sur 2, 5, 10, 30 jours de délais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(voir le commercial).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 A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rrivage neuf ou occasion : d'ordinateurs portable, fixe, PC, apple, d'écrans.
- Aussi VENTE d'ordinateur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Portable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 
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sur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Mesure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, comme pour les Fixe !</a:t>
          </a:r>
        </a:p>
      </xdr:txBody>
    </xdr:sp>
    <xdr:clientData/>
  </xdr:twoCellAnchor>
  <xdr:twoCellAnchor>
    <xdr:from>
      <xdr:col>5</xdr:col>
      <xdr:colOff>57150</xdr:colOff>
      <xdr:row>45</xdr:row>
      <xdr:rowOff>38100</xdr:rowOff>
    </xdr:from>
    <xdr:to>
      <xdr:col>6</xdr:col>
      <xdr:colOff>314325</xdr:colOff>
      <xdr:row>48</xdr:row>
      <xdr:rowOff>161925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4695825" y="7439025"/>
          <a:ext cx="2000250" cy="609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Toutes nos pièces peuvent être garanties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12, 24, 36 mois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dans le cadre d'une utilisation conforme aux dispositions constructeurs.
</a:t>
          </a:r>
        </a:p>
      </xdr:txBody>
    </xdr:sp>
    <xdr:clientData/>
  </xdr:twoCellAnchor>
  <xdr:twoCellAnchor editAs="oneCell">
    <xdr:from>
      <xdr:col>3</xdr:col>
      <xdr:colOff>38100</xdr:colOff>
      <xdr:row>52</xdr:row>
      <xdr:rowOff>19050</xdr:rowOff>
    </xdr:from>
    <xdr:to>
      <xdr:col>3</xdr:col>
      <xdr:colOff>314325</xdr:colOff>
      <xdr:row>53</xdr:row>
      <xdr:rowOff>133350</xdr:rowOff>
    </xdr:to>
    <xdr:pic>
      <xdr:nvPicPr>
        <xdr:cNvPr id="8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7450" y="85344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56</xdr:row>
      <xdr:rowOff>9525</xdr:rowOff>
    </xdr:from>
    <xdr:to>
      <xdr:col>6</xdr:col>
      <xdr:colOff>276225</xdr:colOff>
      <xdr:row>59</xdr:row>
      <xdr:rowOff>19050</xdr:rowOff>
    </xdr:to>
    <xdr:sp>
      <xdr:nvSpPr>
        <xdr:cNvPr id="9" name="TextBox 58"/>
        <xdr:cNvSpPr txBox="1">
          <a:spLocks noChangeArrowheads="1"/>
        </xdr:cNvSpPr>
      </xdr:nvSpPr>
      <xdr:spPr>
        <a:xfrm>
          <a:off x="4724400" y="9172575"/>
          <a:ext cx="1933575" cy="5048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- Nous réparons 
 tous types d'ordinateurs :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
 FIXE ou PORTABLE, PC ou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MAC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 !</a:t>
          </a:r>
        </a:p>
      </xdr:txBody>
    </xdr:sp>
    <xdr:clientData/>
  </xdr:twoCellAnchor>
  <xdr:twoCellAnchor>
    <xdr:from>
      <xdr:col>1</xdr:col>
      <xdr:colOff>38100</xdr:colOff>
      <xdr:row>60</xdr:row>
      <xdr:rowOff>28575</xdr:rowOff>
    </xdr:from>
    <xdr:to>
      <xdr:col>2</xdr:col>
      <xdr:colOff>180975</xdr:colOff>
      <xdr:row>60</xdr:row>
      <xdr:rowOff>247650</xdr:rowOff>
    </xdr:to>
    <xdr:sp>
      <xdr:nvSpPr>
        <xdr:cNvPr id="10" name="AutoShape 59"/>
        <xdr:cNvSpPr>
          <a:spLocks/>
        </xdr:cNvSpPr>
      </xdr:nvSpPr>
      <xdr:spPr>
        <a:xfrm>
          <a:off x="95250" y="9858375"/>
          <a:ext cx="21621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FF00"/>
                  </a:gs>
                </a:gsLst>
                <a:lin ang="2700000" scaled="1"/>
              </a:gra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Déjà +25 ans !</a:t>
          </a:r>
        </a:p>
      </xdr:txBody>
    </xdr:sp>
    <xdr:clientData/>
  </xdr:twoCellAnchor>
  <xdr:twoCellAnchor>
    <xdr:from>
      <xdr:col>1</xdr:col>
      <xdr:colOff>38100</xdr:colOff>
      <xdr:row>61</xdr:row>
      <xdr:rowOff>9525</xdr:rowOff>
    </xdr:from>
    <xdr:to>
      <xdr:col>5</xdr:col>
      <xdr:colOff>419100</xdr:colOff>
      <xdr:row>63</xdr:row>
      <xdr:rowOff>9525</xdr:rowOff>
    </xdr:to>
    <xdr:sp>
      <xdr:nvSpPr>
        <xdr:cNvPr id="11" name="AutoShape 60"/>
        <xdr:cNvSpPr>
          <a:spLocks/>
        </xdr:cNvSpPr>
      </xdr:nvSpPr>
      <xdr:spPr>
        <a:xfrm>
          <a:off x="95250" y="10096500"/>
          <a:ext cx="496252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FF00"/>
                  </a:gs>
                </a:gsLst>
                <a:lin ang="2700000" scaled="1"/>
              </a:gra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Avec toujours des conseils et de super PRIX, alors venez vite . . . Centre ou ZAC !</a:t>
          </a:r>
        </a:p>
      </xdr:txBody>
    </xdr:sp>
    <xdr:clientData/>
  </xdr:twoCellAnchor>
  <xdr:twoCellAnchor>
    <xdr:from>
      <xdr:col>5</xdr:col>
      <xdr:colOff>819150</xdr:colOff>
      <xdr:row>28</xdr:row>
      <xdr:rowOff>104775</xdr:rowOff>
    </xdr:from>
    <xdr:to>
      <xdr:col>5</xdr:col>
      <xdr:colOff>1371600</xdr:colOff>
      <xdr:row>29</xdr:row>
      <xdr:rowOff>66675</xdr:rowOff>
    </xdr:to>
    <xdr:sp>
      <xdr:nvSpPr>
        <xdr:cNvPr id="12" name="AutoShape 61"/>
        <xdr:cNvSpPr>
          <a:spLocks/>
        </xdr:cNvSpPr>
      </xdr:nvSpPr>
      <xdr:spPr>
        <a:xfrm rot="21348903">
          <a:off x="5457825" y="4629150"/>
          <a:ext cx="552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PROMO</a:t>
          </a:r>
        </a:p>
      </xdr:txBody>
    </xdr:sp>
    <xdr:clientData/>
  </xdr:twoCellAnchor>
  <xdr:twoCellAnchor>
    <xdr:from>
      <xdr:col>8</xdr:col>
      <xdr:colOff>152400</xdr:colOff>
      <xdr:row>8</xdr:row>
      <xdr:rowOff>66675</xdr:rowOff>
    </xdr:from>
    <xdr:to>
      <xdr:col>8</xdr:col>
      <xdr:colOff>638175</xdr:colOff>
      <xdr:row>9</xdr:row>
      <xdr:rowOff>38100</xdr:rowOff>
    </xdr:to>
    <xdr:sp>
      <xdr:nvSpPr>
        <xdr:cNvPr id="13" name="AutoShape 62"/>
        <xdr:cNvSpPr>
          <a:spLocks/>
        </xdr:cNvSpPr>
      </xdr:nvSpPr>
      <xdr:spPr>
        <a:xfrm rot="20861099">
          <a:off x="6924675" y="1285875"/>
          <a:ext cx="4857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PROMO</a:t>
          </a:r>
        </a:p>
      </xdr:txBody>
    </xdr:sp>
    <xdr:clientData/>
  </xdr:twoCellAnchor>
  <xdr:twoCellAnchor>
    <xdr:from>
      <xdr:col>3</xdr:col>
      <xdr:colOff>790575</xdr:colOff>
      <xdr:row>8</xdr:row>
      <xdr:rowOff>28575</xdr:rowOff>
    </xdr:from>
    <xdr:to>
      <xdr:col>3</xdr:col>
      <xdr:colOff>1724025</xdr:colOff>
      <xdr:row>9</xdr:row>
      <xdr:rowOff>28575</xdr:rowOff>
    </xdr:to>
    <xdr:sp>
      <xdr:nvSpPr>
        <xdr:cNvPr id="14" name="AutoShape 64"/>
        <xdr:cNvSpPr>
          <a:spLocks/>
        </xdr:cNvSpPr>
      </xdr:nvSpPr>
      <xdr:spPr>
        <a:xfrm rot="20861099">
          <a:off x="3209925" y="1247775"/>
          <a:ext cx="9334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en baisse !</a:t>
          </a:r>
        </a:p>
      </xdr:txBody>
    </xdr:sp>
    <xdr:clientData/>
  </xdr:twoCellAnchor>
  <xdr:twoCellAnchor>
    <xdr:from>
      <xdr:col>8</xdr:col>
      <xdr:colOff>161925</xdr:colOff>
      <xdr:row>44</xdr:row>
      <xdr:rowOff>171450</xdr:rowOff>
    </xdr:from>
    <xdr:to>
      <xdr:col>8</xdr:col>
      <xdr:colOff>542925</xdr:colOff>
      <xdr:row>45</xdr:row>
      <xdr:rowOff>38100</xdr:rowOff>
    </xdr:to>
    <xdr:sp>
      <xdr:nvSpPr>
        <xdr:cNvPr id="15" name="AutoShape 65"/>
        <xdr:cNvSpPr>
          <a:spLocks/>
        </xdr:cNvSpPr>
      </xdr:nvSpPr>
      <xdr:spPr>
        <a:xfrm rot="21382778">
          <a:off x="6934200" y="7372350"/>
          <a:ext cx="38100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NEW !!!</a:t>
          </a:r>
        </a:p>
      </xdr:txBody>
    </xdr:sp>
    <xdr:clientData/>
  </xdr:twoCellAnchor>
  <xdr:twoCellAnchor editAs="oneCell">
    <xdr:from>
      <xdr:col>5</xdr:col>
      <xdr:colOff>66675</xdr:colOff>
      <xdr:row>22</xdr:row>
      <xdr:rowOff>19050</xdr:rowOff>
    </xdr:from>
    <xdr:to>
      <xdr:col>5</xdr:col>
      <xdr:colOff>609600</xdr:colOff>
      <xdr:row>23</xdr:row>
      <xdr:rowOff>142875</xdr:rowOff>
    </xdr:to>
    <xdr:pic>
      <xdr:nvPicPr>
        <xdr:cNvPr id="16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05350" y="3543300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29</xdr:row>
      <xdr:rowOff>38100</xdr:rowOff>
    </xdr:from>
    <xdr:to>
      <xdr:col>5</xdr:col>
      <xdr:colOff>628650</xdr:colOff>
      <xdr:row>30</xdr:row>
      <xdr:rowOff>123825</xdr:rowOff>
    </xdr:to>
    <xdr:pic>
      <xdr:nvPicPr>
        <xdr:cNvPr id="17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47339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3</xdr:row>
      <xdr:rowOff>57150</xdr:rowOff>
    </xdr:from>
    <xdr:to>
      <xdr:col>6</xdr:col>
      <xdr:colOff>323850</xdr:colOff>
      <xdr:row>6</xdr:row>
      <xdr:rowOff>114300</xdr:rowOff>
    </xdr:to>
    <xdr:sp>
      <xdr:nvSpPr>
        <xdr:cNvPr id="18" name="TextBox 80"/>
        <xdr:cNvSpPr txBox="1">
          <a:spLocks noChangeArrowheads="1"/>
        </xdr:cNvSpPr>
      </xdr:nvSpPr>
      <xdr:spPr>
        <a:xfrm>
          <a:off x="2962275" y="466725"/>
          <a:ext cx="3743325" cy="542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de 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1 200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références disponibles)
et 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+ de 63 000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"sur commande" 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(rapidement 48h,72…)
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Ordinateur, portable, pièces détachées (fixe ou portable, PC ou MAC)</a:t>
          </a:r>
        </a:p>
      </xdr:txBody>
    </xdr:sp>
    <xdr:clientData/>
  </xdr:twoCellAnchor>
  <xdr:twoCellAnchor>
    <xdr:from>
      <xdr:col>8</xdr:col>
      <xdr:colOff>1152525</xdr:colOff>
      <xdr:row>45</xdr:row>
      <xdr:rowOff>95250</xdr:rowOff>
    </xdr:from>
    <xdr:to>
      <xdr:col>8</xdr:col>
      <xdr:colOff>2371725</xdr:colOff>
      <xdr:row>46</xdr:row>
      <xdr:rowOff>152400</xdr:rowOff>
    </xdr:to>
    <xdr:sp>
      <xdr:nvSpPr>
        <xdr:cNvPr id="19" name="AutoShape 81"/>
        <xdr:cNvSpPr>
          <a:spLocks/>
        </xdr:cNvSpPr>
      </xdr:nvSpPr>
      <xdr:spPr>
        <a:xfrm rot="20861099">
          <a:off x="7924800" y="7496175"/>
          <a:ext cx="12192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à la hausse !</a:t>
          </a:r>
        </a:p>
      </xdr:txBody>
    </xdr:sp>
    <xdr:clientData/>
  </xdr:twoCellAnchor>
  <xdr:twoCellAnchor>
    <xdr:from>
      <xdr:col>8</xdr:col>
      <xdr:colOff>685800</xdr:colOff>
      <xdr:row>14</xdr:row>
      <xdr:rowOff>85725</xdr:rowOff>
    </xdr:from>
    <xdr:to>
      <xdr:col>8</xdr:col>
      <xdr:colOff>2362200</xdr:colOff>
      <xdr:row>15</xdr:row>
      <xdr:rowOff>104775</xdr:rowOff>
    </xdr:to>
    <xdr:sp>
      <xdr:nvSpPr>
        <xdr:cNvPr id="20" name="AutoShape 83"/>
        <xdr:cNvSpPr>
          <a:spLocks/>
        </xdr:cNvSpPr>
      </xdr:nvSpPr>
      <xdr:spPr>
        <a:xfrm rot="21143430">
          <a:off x="7458075" y="2276475"/>
          <a:ext cx="167640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PROMO SSD INTEL ou SAMSUNG !</a:t>
          </a:r>
        </a:p>
      </xdr:txBody>
    </xdr:sp>
    <xdr:clientData/>
  </xdr:twoCellAnchor>
  <xdr:twoCellAnchor>
    <xdr:from>
      <xdr:col>5</xdr:col>
      <xdr:colOff>581025</xdr:colOff>
      <xdr:row>12</xdr:row>
      <xdr:rowOff>9525</xdr:rowOff>
    </xdr:from>
    <xdr:to>
      <xdr:col>5</xdr:col>
      <xdr:colOff>1685925</xdr:colOff>
      <xdr:row>13</xdr:row>
      <xdr:rowOff>95250</xdr:rowOff>
    </xdr:to>
    <xdr:sp>
      <xdr:nvSpPr>
        <xdr:cNvPr id="21" name="AutoShape 87"/>
        <xdr:cNvSpPr>
          <a:spLocks/>
        </xdr:cNvSpPr>
      </xdr:nvSpPr>
      <xdr:spPr>
        <a:xfrm>
          <a:off x="5219700" y="1866900"/>
          <a:ext cx="11049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en baisse !</a:t>
          </a:r>
        </a:p>
      </xdr:txBody>
    </xdr:sp>
    <xdr:clientData/>
  </xdr:twoCellAnchor>
  <xdr:twoCellAnchor editAs="oneCell">
    <xdr:from>
      <xdr:col>5</xdr:col>
      <xdr:colOff>47625</xdr:colOff>
      <xdr:row>35</xdr:row>
      <xdr:rowOff>19050</xdr:rowOff>
    </xdr:from>
    <xdr:to>
      <xdr:col>5</xdr:col>
      <xdr:colOff>247650</xdr:colOff>
      <xdr:row>36</xdr:row>
      <xdr:rowOff>152400</xdr:rowOff>
    </xdr:to>
    <xdr:pic>
      <xdr:nvPicPr>
        <xdr:cNvPr id="22" name="Picture 9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86300" y="567690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41</xdr:row>
      <xdr:rowOff>47625</xdr:rowOff>
    </xdr:from>
    <xdr:to>
      <xdr:col>5</xdr:col>
      <xdr:colOff>295275</xdr:colOff>
      <xdr:row>41</xdr:row>
      <xdr:rowOff>314325</xdr:rowOff>
    </xdr:to>
    <xdr:pic>
      <xdr:nvPicPr>
        <xdr:cNvPr id="23" name="Picture 1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76775" y="6581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5</xdr:row>
      <xdr:rowOff>104775</xdr:rowOff>
    </xdr:from>
    <xdr:to>
      <xdr:col>8</xdr:col>
      <xdr:colOff>1200150</xdr:colOff>
      <xdr:row>6</xdr:row>
      <xdr:rowOff>76200</xdr:rowOff>
    </xdr:to>
    <xdr:sp>
      <xdr:nvSpPr>
        <xdr:cNvPr id="24" name="AutoShape 105"/>
        <xdr:cNvSpPr>
          <a:spLocks/>
        </xdr:cNvSpPr>
      </xdr:nvSpPr>
      <xdr:spPr>
        <a:xfrm rot="20861099">
          <a:off x="6953250" y="838200"/>
          <a:ext cx="101917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à la hausse !</a:t>
          </a:r>
        </a:p>
      </xdr:txBody>
    </xdr:sp>
    <xdr:clientData/>
  </xdr:twoCellAnchor>
  <xdr:twoCellAnchor>
    <xdr:from>
      <xdr:col>3</xdr:col>
      <xdr:colOff>47625</xdr:colOff>
      <xdr:row>58</xdr:row>
      <xdr:rowOff>19050</xdr:rowOff>
    </xdr:from>
    <xdr:to>
      <xdr:col>4</xdr:col>
      <xdr:colOff>257175</xdr:colOff>
      <xdr:row>59</xdr:row>
      <xdr:rowOff>19050</xdr:rowOff>
    </xdr:to>
    <xdr:sp>
      <xdr:nvSpPr>
        <xdr:cNvPr id="25" name="AutoShape 109"/>
        <xdr:cNvSpPr>
          <a:spLocks/>
        </xdr:cNvSpPr>
      </xdr:nvSpPr>
      <xdr:spPr>
        <a:xfrm>
          <a:off x="2466975" y="9515475"/>
          <a:ext cx="20859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16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Ouvert du mardi au samedi </a:t>
          </a:r>
        </a:p>
      </xdr:txBody>
    </xdr:sp>
    <xdr:clientData/>
  </xdr:twoCellAnchor>
  <xdr:twoCellAnchor>
    <xdr:from>
      <xdr:col>3</xdr:col>
      <xdr:colOff>47625</xdr:colOff>
      <xdr:row>59</xdr:row>
      <xdr:rowOff>76200</xdr:rowOff>
    </xdr:from>
    <xdr:to>
      <xdr:col>5</xdr:col>
      <xdr:colOff>19050</xdr:colOff>
      <xdr:row>60</xdr:row>
      <xdr:rowOff>219075</xdr:rowOff>
    </xdr:to>
    <xdr:sp>
      <xdr:nvSpPr>
        <xdr:cNvPr id="26" name="AutoShape 110"/>
        <xdr:cNvSpPr>
          <a:spLocks/>
        </xdr:cNvSpPr>
      </xdr:nvSpPr>
      <xdr:spPr>
        <a:xfrm>
          <a:off x="2466975" y="9734550"/>
          <a:ext cx="21907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160">
              <a:ln w="9525" cmpd="sng">
                <a:solidFill>
                  <a:srgbClr val="00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De 9h30 à 12h30
14H00 à 19H00</a:t>
          </a:r>
        </a:p>
      </xdr:txBody>
    </xdr:sp>
    <xdr:clientData/>
  </xdr:twoCellAnchor>
  <xdr:twoCellAnchor>
    <xdr:from>
      <xdr:col>5</xdr:col>
      <xdr:colOff>333375</xdr:colOff>
      <xdr:row>59</xdr:row>
      <xdr:rowOff>114300</xdr:rowOff>
    </xdr:from>
    <xdr:to>
      <xdr:col>5</xdr:col>
      <xdr:colOff>1666875</xdr:colOff>
      <xdr:row>60</xdr:row>
      <xdr:rowOff>76200</xdr:rowOff>
    </xdr:to>
    <xdr:sp>
      <xdr:nvSpPr>
        <xdr:cNvPr id="27" name="AutoShape 111"/>
        <xdr:cNvSpPr>
          <a:spLocks/>
        </xdr:cNvSpPr>
      </xdr:nvSpPr>
      <xdr:spPr>
        <a:xfrm>
          <a:off x="4972050" y="9772650"/>
          <a:ext cx="133350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3399"/>
              </a:solidFill>
              <a:latin typeface="Arial"/>
              <a:cs typeface="Arial"/>
            </a:rPr>
            <a:t>TARIF Valable jusqu'au :</a:t>
          </a:r>
        </a:p>
      </xdr:txBody>
    </xdr:sp>
    <xdr:clientData/>
  </xdr:twoCellAnchor>
  <xdr:twoCellAnchor editAs="oneCell">
    <xdr:from>
      <xdr:col>3</xdr:col>
      <xdr:colOff>28575</xdr:colOff>
      <xdr:row>41</xdr:row>
      <xdr:rowOff>28575</xdr:rowOff>
    </xdr:from>
    <xdr:to>
      <xdr:col>3</xdr:col>
      <xdr:colOff>266700</xdr:colOff>
      <xdr:row>41</xdr:row>
      <xdr:rowOff>266700</xdr:rowOff>
    </xdr:to>
    <xdr:pic>
      <xdr:nvPicPr>
        <xdr:cNvPr id="28" name="Picture 1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47925" y="6562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50</xdr:row>
      <xdr:rowOff>28575</xdr:rowOff>
    </xdr:from>
    <xdr:to>
      <xdr:col>1</xdr:col>
      <xdr:colOff>1504950</xdr:colOff>
      <xdr:row>51</xdr:row>
      <xdr:rowOff>104775</xdr:rowOff>
    </xdr:to>
    <xdr:pic>
      <xdr:nvPicPr>
        <xdr:cNvPr id="29" name="Picture 1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85875" y="82486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38100</xdr:rowOff>
    </xdr:from>
    <xdr:to>
      <xdr:col>3</xdr:col>
      <xdr:colOff>714375</xdr:colOff>
      <xdr:row>8</xdr:row>
      <xdr:rowOff>104775</xdr:rowOff>
    </xdr:to>
    <xdr:pic>
      <xdr:nvPicPr>
        <xdr:cNvPr id="30" name="Picture 1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28875" y="1095375"/>
          <a:ext cx="704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904875</xdr:colOff>
      <xdr:row>21</xdr:row>
      <xdr:rowOff>76200</xdr:rowOff>
    </xdr:from>
    <xdr:to>
      <xdr:col>8</xdr:col>
      <xdr:colOff>2190750</xdr:colOff>
      <xdr:row>22</xdr:row>
      <xdr:rowOff>57150</xdr:rowOff>
    </xdr:to>
    <xdr:sp>
      <xdr:nvSpPr>
        <xdr:cNvPr id="31" name="AutoShape 63"/>
        <xdr:cNvSpPr>
          <a:spLocks/>
        </xdr:cNvSpPr>
      </xdr:nvSpPr>
      <xdr:spPr>
        <a:xfrm rot="21310740">
          <a:off x="7677150" y="3429000"/>
          <a:ext cx="12858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à la hausse !!!</a:t>
          </a:r>
        </a:p>
      </xdr:txBody>
    </xdr:sp>
    <xdr:clientData/>
  </xdr:twoCellAnchor>
  <xdr:twoCellAnchor editAs="oneCell">
    <xdr:from>
      <xdr:col>5</xdr:col>
      <xdr:colOff>19050</xdr:colOff>
      <xdr:row>13</xdr:row>
      <xdr:rowOff>19050</xdr:rowOff>
    </xdr:from>
    <xdr:to>
      <xdr:col>5</xdr:col>
      <xdr:colOff>542925</xdr:colOff>
      <xdr:row>14</xdr:row>
      <xdr:rowOff>123825</xdr:rowOff>
    </xdr:to>
    <xdr:pic>
      <xdr:nvPicPr>
        <xdr:cNvPr id="32" name="Picture 1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204787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41</xdr:row>
      <xdr:rowOff>19050</xdr:rowOff>
    </xdr:from>
    <xdr:to>
      <xdr:col>1</xdr:col>
      <xdr:colOff>276225</xdr:colOff>
      <xdr:row>41</xdr:row>
      <xdr:rowOff>304800</xdr:rowOff>
    </xdr:to>
    <xdr:pic>
      <xdr:nvPicPr>
        <xdr:cNvPr id="33" name="Picture 1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" y="6553200"/>
          <a:ext cx="209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50</xdr:row>
      <xdr:rowOff>19050</xdr:rowOff>
    </xdr:from>
    <xdr:to>
      <xdr:col>1</xdr:col>
      <xdr:colOff>333375</xdr:colOff>
      <xdr:row>51</xdr:row>
      <xdr:rowOff>104775</xdr:rowOff>
    </xdr:to>
    <xdr:pic>
      <xdr:nvPicPr>
        <xdr:cNvPr id="34" name="Picture 1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8239125"/>
          <a:ext cx="2667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142875</xdr:colOff>
      <xdr:row>41</xdr:row>
      <xdr:rowOff>95250</xdr:rowOff>
    </xdr:from>
    <xdr:to>
      <xdr:col>8</xdr:col>
      <xdr:colOff>1019175</xdr:colOff>
      <xdr:row>41</xdr:row>
      <xdr:rowOff>200025</xdr:rowOff>
    </xdr:to>
    <xdr:sp>
      <xdr:nvSpPr>
        <xdr:cNvPr id="35" name="AutoShape 125"/>
        <xdr:cNvSpPr>
          <a:spLocks/>
        </xdr:cNvSpPr>
      </xdr:nvSpPr>
      <xdr:spPr>
        <a:xfrm>
          <a:off x="6915150" y="6629400"/>
          <a:ext cx="8763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à la baisse !</a:t>
          </a:r>
        </a:p>
      </xdr:txBody>
    </xdr:sp>
    <xdr:clientData/>
  </xdr:twoCellAnchor>
  <xdr:twoCellAnchor editAs="oneCell">
    <xdr:from>
      <xdr:col>1</xdr:col>
      <xdr:colOff>1685925</xdr:colOff>
      <xdr:row>7</xdr:row>
      <xdr:rowOff>9525</xdr:rowOff>
    </xdr:from>
    <xdr:to>
      <xdr:col>1</xdr:col>
      <xdr:colOff>1971675</xdr:colOff>
      <xdr:row>8</xdr:row>
      <xdr:rowOff>133350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43075" y="1066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514350</xdr:colOff>
      <xdr:row>6</xdr:row>
      <xdr:rowOff>142875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19050"/>
          <a:ext cx="2905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50</xdr:row>
      <xdr:rowOff>66675</xdr:rowOff>
    </xdr:from>
    <xdr:to>
      <xdr:col>1</xdr:col>
      <xdr:colOff>1962150</xdr:colOff>
      <xdr:row>51</xdr:row>
      <xdr:rowOff>38100</xdr:rowOff>
    </xdr:to>
    <xdr:sp>
      <xdr:nvSpPr>
        <xdr:cNvPr id="38" name="AutoShape 131"/>
        <xdr:cNvSpPr>
          <a:spLocks/>
        </xdr:cNvSpPr>
      </xdr:nvSpPr>
      <xdr:spPr>
        <a:xfrm rot="20968104">
          <a:off x="1228725" y="8286750"/>
          <a:ext cx="7905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à la hausse !</a:t>
          </a:r>
        </a:p>
      </xdr:txBody>
    </xdr:sp>
    <xdr:clientData/>
  </xdr:twoCellAnchor>
  <xdr:twoCellAnchor>
    <xdr:from>
      <xdr:col>3</xdr:col>
      <xdr:colOff>1304925</xdr:colOff>
      <xdr:row>41</xdr:row>
      <xdr:rowOff>0</xdr:rowOff>
    </xdr:from>
    <xdr:to>
      <xdr:col>4</xdr:col>
      <xdr:colOff>295275</xdr:colOff>
      <xdr:row>41</xdr:row>
      <xdr:rowOff>104775</xdr:rowOff>
    </xdr:to>
    <xdr:sp>
      <xdr:nvSpPr>
        <xdr:cNvPr id="39" name="AutoShape 132"/>
        <xdr:cNvSpPr>
          <a:spLocks/>
        </xdr:cNvSpPr>
      </xdr:nvSpPr>
      <xdr:spPr>
        <a:xfrm>
          <a:off x="3724275" y="6534150"/>
          <a:ext cx="8667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en baisse !</a:t>
          </a:r>
        </a:p>
      </xdr:txBody>
    </xdr:sp>
    <xdr:clientData/>
  </xdr:twoCellAnchor>
  <xdr:twoCellAnchor>
    <xdr:from>
      <xdr:col>8</xdr:col>
      <xdr:colOff>647700</xdr:colOff>
      <xdr:row>30</xdr:row>
      <xdr:rowOff>47625</xdr:rowOff>
    </xdr:from>
    <xdr:to>
      <xdr:col>8</xdr:col>
      <xdr:colOff>3905250</xdr:colOff>
      <xdr:row>40</xdr:row>
      <xdr:rowOff>57150</xdr:rowOff>
    </xdr:to>
    <xdr:sp>
      <xdr:nvSpPr>
        <xdr:cNvPr id="40" name="TextBox 134"/>
        <xdr:cNvSpPr txBox="1">
          <a:spLocks noChangeArrowheads="1"/>
        </xdr:cNvSpPr>
      </xdr:nvSpPr>
      <xdr:spPr>
        <a:xfrm>
          <a:off x="7419975" y="4914900"/>
          <a:ext cx="325755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0</xdr:row>
      <xdr:rowOff>28575</xdr:rowOff>
    </xdr:from>
    <xdr:to>
      <xdr:col>6</xdr:col>
      <xdr:colOff>323850</xdr:colOff>
      <xdr:row>2</xdr:row>
      <xdr:rowOff>152400</xdr:rowOff>
    </xdr:to>
    <xdr:sp>
      <xdr:nvSpPr>
        <xdr:cNvPr id="41" name="TextBox 135"/>
        <xdr:cNvSpPr txBox="1">
          <a:spLocks noChangeArrowheads="1"/>
        </xdr:cNvSpPr>
      </xdr:nvSpPr>
      <xdr:spPr>
        <a:xfrm>
          <a:off x="2962275" y="28575"/>
          <a:ext cx="3743325" cy="3714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==&gt; 11 place du marché aux herbes -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COMPIEGNE (centre ville)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====&gt; 4 Avenue henri adnot -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COMPIEGNE (ZAC)</a:t>
          </a:r>
        </a:p>
      </xdr:txBody>
    </xdr:sp>
    <xdr:clientData/>
  </xdr:twoCellAnchor>
  <xdr:twoCellAnchor editAs="oneCell">
    <xdr:from>
      <xdr:col>5</xdr:col>
      <xdr:colOff>19050</xdr:colOff>
      <xdr:row>7</xdr:row>
      <xdr:rowOff>9525</xdr:rowOff>
    </xdr:from>
    <xdr:to>
      <xdr:col>5</xdr:col>
      <xdr:colOff>371475</xdr:colOff>
      <xdr:row>8</xdr:row>
      <xdr:rowOff>123825</xdr:rowOff>
    </xdr:to>
    <xdr:pic>
      <xdr:nvPicPr>
        <xdr:cNvPr id="42" name="Picture 1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57725" y="10668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57150</xdr:rowOff>
    </xdr:from>
    <xdr:to>
      <xdr:col>1</xdr:col>
      <xdr:colOff>409575</xdr:colOff>
      <xdr:row>33</xdr:row>
      <xdr:rowOff>0</xdr:rowOff>
    </xdr:to>
    <xdr:pic>
      <xdr:nvPicPr>
        <xdr:cNvPr id="43" name="Picture 1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 rot="17589515">
          <a:off x="133350" y="507682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20</xdr:row>
      <xdr:rowOff>133350</xdr:rowOff>
    </xdr:from>
    <xdr:to>
      <xdr:col>3</xdr:col>
      <xdr:colOff>1685925</xdr:colOff>
      <xdr:row>21</xdr:row>
      <xdr:rowOff>104775</xdr:rowOff>
    </xdr:to>
    <xdr:sp>
      <xdr:nvSpPr>
        <xdr:cNvPr id="44" name="AutoShape 130"/>
        <xdr:cNvSpPr>
          <a:spLocks/>
        </xdr:cNvSpPr>
      </xdr:nvSpPr>
      <xdr:spPr>
        <a:xfrm rot="20861099">
          <a:off x="3171825" y="3314700"/>
          <a:ext cx="9334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en baisse !</a:t>
          </a:r>
        </a:p>
      </xdr:txBody>
    </xdr:sp>
    <xdr:clientData/>
  </xdr:twoCellAnchor>
  <xdr:twoCellAnchor>
    <xdr:from>
      <xdr:col>8</xdr:col>
      <xdr:colOff>114300</xdr:colOff>
      <xdr:row>41</xdr:row>
      <xdr:rowOff>333375</xdr:rowOff>
    </xdr:from>
    <xdr:to>
      <xdr:col>8</xdr:col>
      <xdr:colOff>1590675</xdr:colOff>
      <xdr:row>43</xdr:row>
      <xdr:rowOff>142875</xdr:rowOff>
    </xdr:to>
    <xdr:sp>
      <xdr:nvSpPr>
        <xdr:cNvPr id="45" name="AutoShape 140"/>
        <xdr:cNvSpPr>
          <a:spLocks/>
        </xdr:cNvSpPr>
      </xdr:nvSpPr>
      <xdr:spPr>
        <a:xfrm rot="20968104">
          <a:off x="6886575" y="6867525"/>
          <a:ext cx="1476375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à la hausse !</a:t>
          </a:r>
        </a:p>
      </xdr:txBody>
    </xdr:sp>
    <xdr:clientData/>
  </xdr:twoCellAnchor>
  <xdr:twoCellAnchor>
    <xdr:from>
      <xdr:col>8</xdr:col>
      <xdr:colOff>971550</xdr:colOff>
      <xdr:row>10</xdr:row>
      <xdr:rowOff>9525</xdr:rowOff>
    </xdr:from>
    <xdr:to>
      <xdr:col>8</xdr:col>
      <xdr:colOff>1962150</xdr:colOff>
      <xdr:row>11</xdr:row>
      <xdr:rowOff>47625</xdr:rowOff>
    </xdr:to>
    <xdr:sp>
      <xdr:nvSpPr>
        <xdr:cNvPr id="46" name="AutoShape 142"/>
        <xdr:cNvSpPr>
          <a:spLocks/>
        </xdr:cNvSpPr>
      </xdr:nvSpPr>
      <xdr:spPr>
        <a:xfrm rot="20968104">
          <a:off x="7743825" y="1533525"/>
          <a:ext cx="9906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à la hausse !</a:t>
          </a:r>
        </a:p>
      </xdr:txBody>
    </xdr:sp>
    <xdr:clientData/>
  </xdr:twoCellAnchor>
  <xdr:twoCellAnchor>
    <xdr:from>
      <xdr:col>5</xdr:col>
      <xdr:colOff>504825</xdr:colOff>
      <xdr:row>60</xdr:row>
      <xdr:rowOff>85725</xdr:rowOff>
    </xdr:from>
    <xdr:to>
      <xdr:col>5</xdr:col>
      <xdr:colOff>1571625</xdr:colOff>
      <xdr:row>61</xdr:row>
      <xdr:rowOff>0</xdr:rowOff>
    </xdr:to>
    <xdr:sp>
      <xdr:nvSpPr>
        <xdr:cNvPr id="47" name="Rectangle 144"/>
        <xdr:cNvSpPr>
          <a:spLocks/>
        </xdr:cNvSpPr>
      </xdr:nvSpPr>
      <xdr:spPr>
        <a:xfrm>
          <a:off x="5143500" y="9915525"/>
          <a:ext cx="1066800" cy="1714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1619250</xdr:colOff>
      <xdr:row>60</xdr:row>
      <xdr:rowOff>161925</xdr:rowOff>
    </xdr:from>
    <xdr:to>
      <xdr:col>6</xdr:col>
      <xdr:colOff>219075</xdr:colOff>
      <xdr:row>60</xdr:row>
      <xdr:rowOff>161925</xdr:rowOff>
    </xdr:to>
    <xdr:sp>
      <xdr:nvSpPr>
        <xdr:cNvPr id="48" name="Line 145"/>
        <xdr:cNvSpPr>
          <a:spLocks/>
        </xdr:cNvSpPr>
      </xdr:nvSpPr>
      <xdr:spPr>
        <a:xfrm flipH="1">
          <a:off x="6257925" y="9991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1600200</xdr:colOff>
      <xdr:row>60</xdr:row>
      <xdr:rowOff>180975</xdr:rowOff>
    </xdr:from>
    <xdr:to>
      <xdr:col>8</xdr:col>
      <xdr:colOff>19050</xdr:colOff>
      <xdr:row>61</xdr:row>
      <xdr:rowOff>123825</xdr:rowOff>
    </xdr:to>
    <xdr:sp>
      <xdr:nvSpPr>
        <xdr:cNvPr id="49" name="TextBox 146"/>
        <xdr:cNvSpPr txBox="1">
          <a:spLocks noChangeArrowheads="1"/>
        </xdr:cNvSpPr>
      </xdr:nvSpPr>
      <xdr:spPr>
        <a:xfrm>
          <a:off x="6238875" y="100107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Prix à jour !</a:t>
          </a:r>
        </a:p>
      </xdr:txBody>
    </xdr:sp>
    <xdr:clientData/>
  </xdr:twoCellAnchor>
  <xdr:twoCellAnchor>
    <xdr:from>
      <xdr:col>1</xdr:col>
      <xdr:colOff>323850</xdr:colOff>
      <xdr:row>11</xdr:row>
      <xdr:rowOff>142875</xdr:rowOff>
    </xdr:from>
    <xdr:to>
      <xdr:col>1</xdr:col>
      <xdr:colOff>1609725</xdr:colOff>
      <xdr:row>12</xdr:row>
      <xdr:rowOff>123825</xdr:rowOff>
    </xdr:to>
    <xdr:sp>
      <xdr:nvSpPr>
        <xdr:cNvPr id="50" name="AutoShape 147"/>
        <xdr:cNvSpPr>
          <a:spLocks/>
        </xdr:cNvSpPr>
      </xdr:nvSpPr>
      <xdr:spPr>
        <a:xfrm rot="21310740">
          <a:off x="381000" y="1828800"/>
          <a:ext cx="12858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à la hausse !!!</a:t>
          </a:r>
        </a:p>
      </xdr:txBody>
    </xdr:sp>
    <xdr:clientData/>
  </xdr:twoCellAnchor>
  <xdr:twoCellAnchor>
    <xdr:from>
      <xdr:col>8</xdr:col>
      <xdr:colOff>485775</xdr:colOff>
      <xdr:row>26</xdr:row>
      <xdr:rowOff>104775</xdr:rowOff>
    </xdr:from>
    <xdr:to>
      <xdr:col>8</xdr:col>
      <xdr:colOff>1771650</xdr:colOff>
      <xdr:row>27</xdr:row>
      <xdr:rowOff>95250</xdr:rowOff>
    </xdr:to>
    <xdr:sp>
      <xdr:nvSpPr>
        <xdr:cNvPr id="51" name="AutoShape 148"/>
        <xdr:cNvSpPr>
          <a:spLocks/>
        </xdr:cNvSpPr>
      </xdr:nvSpPr>
      <xdr:spPr>
        <a:xfrm rot="21310740">
          <a:off x="7258050" y="4295775"/>
          <a:ext cx="12858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à la hausse !!!</a:t>
          </a:r>
        </a:p>
      </xdr:txBody>
    </xdr:sp>
    <xdr:clientData/>
  </xdr:twoCellAnchor>
  <xdr:twoCellAnchor>
    <xdr:from>
      <xdr:col>8</xdr:col>
      <xdr:colOff>533400</xdr:colOff>
      <xdr:row>24</xdr:row>
      <xdr:rowOff>66675</xdr:rowOff>
    </xdr:from>
    <xdr:to>
      <xdr:col>8</xdr:col>
      <xdr:colOff>1466850</xdr:colOff>
      <xdr:row>25</xdr:row>
      <xdr:rowOff>0</xdr:rowOff>
    </xdr:to>
    <xdr:sp>
      <xdr:nvSpPr>
        <xdr:cNvPr id="52" name="AutoShape 149"/>
        <xdr:cNvSpPr>
          <a:spLocks/>
        </xdr:cNvSpPr>
      </xdr:nvSpPr>
      <xdr:spPr>
        <a:xfrm rot="20861099">
          <a:off x="7305675" y="3933825"/>
          <a:ext cx="933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en baisse !</a:t>
          </a:r>
        </a:p>
      </xdr:txBody>
    </xdr:sp>
    <xdr:clientData/>
  </xdr:twoCellAnchor>
  <xdr:twoCellAnchor>
    <xdr:from>
      <xdr:col>1</xdr:col>
      <xdr:colOff>1104900</xdr:colOff>
      <xdr:row>41</xdr:row>
      <xdr:rowOff>9525</xdr:rowOff>
    </xdr:from>
    <xdr:to>
      <xdr:col>1</xdr:col>
      <xdr:colOff>1971675</xdr:colOff>
      <xdr:row>41</xdr:row>
      <xdr:rowOff>114300</xdr:rowOff>
    </xdr:to>
    <xdr:sp>
      <xdr:nvSpPr>
        <xdr:cNvPr id="53" name="AutoShape 151"/>
        <xdr:cNvSpPr>
          <a:spLocks/>
        </xdr:cNvSpPr>
      </xdr:nvSpPr>
      <xdr:spPr>
        <a:xfrm>
          <a:off x="1162050" y="6543675"/>
          <a:ext cx="8667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en baisse !</a:t>
          </a:r>
        </a:p>
      </xdr:txBody>
    </xdr:sp>
    <xdr:clientData/>
  </xdr:twoCellAnchor>
  <xdr:twoCellAnchor>
    <xdr:from>
      <xdr:col>3</xdr:col>
      <xdr:colOff>1266825</xdr:colOff>
      <xdr:row>67</xdr:row>
      <xdr:rowOff>28575</xdr:rowOff>
    </xdr:from>
    <xdr:to>
      <xdr:col>4</xdr:col>
      <xdr:colOff>257175</xdr:colOff>
      <xdr:row>67</xdr:row>
      <xdr:rowOff>123825</xdr:rowOff>
    </xdr:to>
    <xdr:sp>
      <xdr:nvSpPr>
        <xdr:cNvPr id="54" name="AutoShape 152"/>
        <xdr:cNvSpPr>
          <a:spLocks/>
        </xdr:cNvSpPr>
      </xdr:nvSpPr>
      <xdr:spPr>
        <a:xfrm>
          <a:off x="3686175" y="10906125"/>
          <a:ext cx="866775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Prix en baisse 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9525</xdr:rowOff>
    </xdr:from>
    <xdr:to>
      <xdr:col>1</xdr:col>
      <xdr:colOff>276225</xdr:colOff>
      <xdr:row>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6680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24</xdr:row>
      <xdr:rowOff>9525</xdr:rowOff>
    </xdr:from>
    <xdr:to>
      <xdr:col>1</xdr:col>
      <xdr:colOff>514350</xdr:colOff>
      <xdr:row>25</xdr:row>
      <xdr:rowOff>152400</xdr:rowOff>
    </xdr:to>
    <xdr:pic>
      <xdr:nvPicPr>
        <xdr:cNvPr id="2" name="Picture 4" descr="A7N8X-E Delux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642081">
          <a:off x="219075" y="38576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31</xdr:row>
      <xdr:rowOff>9525</xdr:rowOff>
    </xdr:from>
    <xdr:to>
      <xdr:col>1</xdr:col>
      <xdr:colOff>457200</xdr:colOff>
      <xdr:row>32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73339">
          <a:off x="152400" y="5010150"/>
          <a:ext cx="361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20</xdr:row>
      <xdr:rowOff>9525</xdr:rowOff>
    </xdr:from>
    <xdr:to>
      <xdr:col>3</xdr:col>
      <xdr:colOff>542925</xdr:colOff>
      <xdr:row>21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3190875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33</xdr:row>
      <xdr:rowOff>66675</xdr:rowOff>
    </xdr:from>
    <xdr:to>
      <xdr:col>3</xdr:col>
      <xdr:colOff>400050</xdr:colOff>
      <xdr:row>34</xdr:row>
      <xdr:rowOff>133350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05075" y="540067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7</xdr:row>
      <xdr:rowOff>28575</xdr:rowOff>
    </xdr:from>
    <xdr:to>
      <xdr:col>5</xdr:col>
      <xdr:colOff>361950</xdr:colOff>
      <xdr:row>8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86300" y="10858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52</xdr:row>
      <xdr:rowOff>9525</xdr:rowOff>
    </xdr:from>
    <xdr:to>
      <xdr:col>3</xdr:col>
      <xdr:colOff>1838325</xdr:colOff>
      <xdr:row>53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87153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49</xdr:row>
      <xdr:rowOff>38100</xdr:rowOff>
    </xdr:from>
    <xdr:to>
      <xdr:col>6</xdr:col>
      <xdr:colOff>285750</xdr:colOff>
      <xdr:row>55</xdr:row>
      <xdr:rowOff>114300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667250" y="8239125"/>
          <a:ext cx="1981200" cy="10668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 Nous pouvons aussi avoir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54 000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réf. de toutes marques, sur 2, 5, 10, 30 jours de délais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(voir le commercial).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 A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rrivage neuf ou occasion : d'ordinateurs portable ou fixe ou d'écrans.
- Aussi VENTE d'ordinateur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Portable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 
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sur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Mesure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, comme pour les Fixe !</a:t>
          </a:r>
        </a:p>
      </xdr:txBody>
    </xdr:sp>
    <xdr:clientData/>
  </xdr:twoCellAnchor>
  <xdr:twoCellAnchor>
    <xdr:from>
      <xdr:col>5</xdr:col>
      <xdr:colOff>47625</xdr:colOff>
      <xdr:row>45</xdr:row>
      <xdr:rowOff>28575</xdr:rowOff>
    </xdr:from>
    <xdr:to>
      <xdr:col>6</xdr:col>
      <xdr:colOff>304800</xdr:colOff>
      <xdr:row>48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667250" y="7581900"/>
          <a:ext cx="2000250" cy="600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Toutes nos pièces peuvent être garanties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12, 24, 36 mois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dans le cadre d'une utilisation conforme aux dispositions constructeurs.
</a:t>
          </a:r>
        </a:p>
      </xdr:txBody>
    </xdr:sp>
    <xdr:clientData/>
  </xdr:twoCellAnchor>
  <xdr:twoCellAnchor editAs="oneCell">
    <xdr:from>
      <xdr:col>3</xdr:col>
      <xdr:colOff>38100</xdr:colOff>
      <xdr:row>52</xdr:row>
      <xdr:rowOff>19050</xdr:rowOff>
    </xdr:from>
    <xdr:to>
      <xdr:col>3</xdr:col>
      <xdr:colOff>314325</xdr:colOff>
      <xdr:row>53</xdr:row>
      <xdr:rowOff>133350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47925" y="8724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56</xdr:row>
      <xdr:rowOff>47625</xdr:rowOff>
    </xdr:from>
    <xdr:to>
      <xdr:col>6</xdr:col>
      <xdr:colOff>266700</xdr:colOff>
      <xdr:row>58</xdr:row>
      <xdr:rowOff>123825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4695825" y="9401175"/>
          <a:ext cx="1933575" cy="4000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- Nous réparons 
 tous types d'ordinateurs :
 FIXE ou PORTABLE, PC ou MAC !</a:t>
          </a:r>
        </a:p>
      </xdr:txBody>
    </xdr:sp>
    <xdr:clientData/>
  </xdr:twoCellAnchor>
  <xdr:twoCellAnchor>
    <xdr:from>
      <xdr:col>1</xdr:col>
      <xdr:colOff>19050</xdr:colOff>
      <xdr:row>60</xdr:row>
      <xdr:rowOff>38100</xdr:rowOff>
    </xdr:from>
    <xdr:to>
      <xdr:col>2</xdr:col>
      <xdr:colOff>247650</xdr:colOff>
      <xdr:row>61</xdr:row>
      <xdr:rowOff>38100</xdr:rowOff>
    </xdr:to>
    <xdr:sp>
      <xdr:nvSpPr>
        <xdr:cNvPr id="12" name="AutoShape 14"/>
        <xdr:cNvSpPr>
          <a:spLocks/>
        </xdr:cNvSpPr>
      </xdr:nvSpPr>
      <xdr:spPr>
        <a:xfrm>
          <a:off x="76200" y="10020300"/>
          <a:ext cx="22479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FF00"/>
                  </a:gs>
                </a:gsLst>
                <a:lin ang="2700000" scaled="1"/>
              </a:gra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Déjà 16 ans !</a:t>
          </a:r>
        </a:p>
      </xdr:txBody>
    </xdr:sp>
    <xdr:clientData/>
  </xdr:twoCellAnchor>
  <xdr:twoCellAnchor>
    <xdr:from>
      <xdr:col>0</xdr:col>
      <xdr:colOff>38100</xdr:colOff>
      <xdr:row>61</xdr:row>
      <xdr:rowOff>28575</xdr:rowOff>
    </xdr:from>
    <xdr:to>
      <xdr:col>5</xdr:col>
      <xdr:colOff>57150</xdr:colOff>
      <xdr:row>63</xdr:row>
      <xdr:rowOff>38100</xdr:rowOff>
    </xdr:to>
    <xdr:sp>
      <xdr:nvSpPr>
        <xdr:cNvPr id="13" name="AutoShape 15"/>
        <xdr:cNvSpPr>
          <a:spLocks/>
        </xdr:cNvSpPr>
      </xdr:nvSpPr>
      <xdr:spPr>
        <a:xfrm>
          <a:off x="38100" y="10267950"/>
          <a:ext cx="46386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FF00"/>
                  </a:gs>
                </a:gsLst>
                <a:lin ang="2700000" scaled="1"/>
              </a:gradFill>
              <a:effectLst>
                <a:outerShdw dist="17960" dir="2700000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avec toujours des conseils et de super PRIX, alors venez vite . . .</a:t>
          </a:r>
        </a:p>
      </xdr:txBody>
    </xdr:sp>
    <xdr:clientData/>
  </xdr:twoCellAnchor>
  <xdr:twoCellAnchor editAs="oneCell">
    <xdr:from>
      <xdr:col>5</xdr:col>
      <xdr:colOff>66675</xdr:colOff>
      <xdr:row>22</xdr:row>
      <xdr:rowOff>19050</xdr:rowOff>
    </xdr:from>
    <xdr:to>
      <xdr:col>5</xdr:col>
      <xdr:colOff>609600</xdr:colOff>
      <xdr:row>23</xdr:row>
      <xdr:rowOff>152400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86300" y="3533775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29</xdr:row>
      <xdr:rowOff>38100</xdr:rowOff>
    </xdr:from>
    <xdr:to>
      <xdr:col>5</xdr:col>
      <xdr:colOff>628650</xdr:colOff>
      <xdr:row>30</xdr:row>
      <xdr:rowOff>133350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48200" y="4705350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38100</xdr:rowOff>
    </xdr:from>
    <xdr:to>
      <xdr:col>6</xdr:col>
      <xdr:colOff>285750</xdr:colOff>
      <xdr:row>4</xdr:row>
      <xdr:rowOff>123825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3371850" y="38100"/>
          <a:ext cx="3276600" cy="6572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de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1 000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références disponibles)
et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+ de 56 000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"sur commande"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(rapidement 48h,72…)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Ordinateur, portable, pièces détachées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(fixe ou portable)</a:t>
          </a:r>
        </a:p>
      </xdr:txBody>
    </xdr:sp>
    <xdr:clientData/>
  </xdr:twoCellAnchor>
  <xdr:twoCellAnchor>
    <xdr:from>
      <xdr:col>5</xdr:col>
      <xdr:colOff>1038225</xdr:colOff>
      <xdr:row>5</xdr:row>
      <xdr:rowOff>104775</xdr:rowOff>
    </xdr:from>
    <xdr:to>
      <xdr:col>6</xdr:col>
      <xdr:colOff>304800</xdr:colOff>
      <xdr:row>6</xdr:row>
      <xdr:rowOff>142875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5657850" y="838200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(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centre ville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5</xdr:col>
      <xdr:colOff>47625</xdr:colOff>
      <xdr:row>35</xdr:row>
      <xdr:rowOff>19050</xdr:rowOff>
    </xdr:from>
    <xdr:to>
      <xdr:col>5</xdr:col>
      <xdr:colOff>247650</xdr:colOff>
      <xdr:row>36</xdr:row>
      <xdr:rowOff>152400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0" y="5686425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41</xdr:row>
      <xdr:rowOff>28575</xdr:rowOff>
    </xdr:from>
    <xdr:to>
      <xdr:col>5</xdr:col>
      <xdr:colOff>333375</xdr:colOff>
      <xdr:row>41</xdr:row>
      <xdr:rowOff>447675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38675" y="6600825"/>
          <a:ext cx="314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58</xdr:row>
      <xdr:rowOff>19050</xdr:rowOff>
    </xdr:from>
    <xdr:to>
      <xdr:col>5</xdr:col>
      <xdr:colOff>304800</xdr:colOff>
      <xdr:row>61</xdr:row>
      <xdr:rowOff>0</xdr:rowOff>
    </xdr:to>
    <xdr:grpSp>
      <xdr:nvGrpSpPr>
        <xdr:cNvPr id="20" name="Group 30"/>
        <xdr:cNvGrpSpPr>
          <a:grpSpLocks/>
        </xdr:cNvGrpSpPr>
      </xdr:nvGrpSpPr>
      <xdr:grpSpPr>
        <a:xfrm>
          <a:off x="2409825" y="9696450"/>
          <a:ext cx="2514600" cy="542925"/>
          <a:chOff x="254" y="1029"/>
          <a:chExt cx="268" cy="59"/>
        </a:xfrm>
        <a:solidFill>
          <a:srgbClr val="FFFFFF"/>
        </a:solidFill>
      </xdr:grpSpPr>
    </xdr:grpSp>
    <xdr:clientData/>
  </xdr:twoCellAnchor>
  <xdr:twoCellAnchor editAs="oneCell">
    <xdr:from>
      <xdr:col>3</xdr:col>
      <xdr:colOff>28575</xdr:colOff>
      <xdr:row>41</xdr:row>
      <xdr:rowOff>9525</xdr:rowOff>
    </xdr:from>
    <xdr:to>
      <xdr:col>3</xdr:col>
      <xdr:colOff>390525</xdr:colOff>
      <xdr:row>41</xdr:row>
      <xdr:rowOff>333375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8400" y="658177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50</xdr:row>
      <xdr:rowOff>28575</xdr:rowOff>
    </xdr:from>
    <xdr:to>
      <xdr:col>1</xdr:col>
      <xdr:colOff>1552575</xdr:colOff>
      <xdr:row>51</xdr:row>
      <xdr:rowOff>161925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85875" y="8401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38100</xdr:rowOff>
    </xdr:from>
    <xdr:to>
      <xdr:col>3</xdr:col>
      <xdr:colOff>714375</xdr:colOff>
      <xdr:row>8</xdr:row>
      <xdr:rowOff>104775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19350" y="1095375"/>
          <a:ext cx="704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13</xdr:row>
      <xdr:rowOff>19050</xdr:rowOff>
    </xdr:from>
    <xdr:to>
      <xdr:col>5</xdr:col>
      <xdr:colOff>542925</xdr:colOff>
      <xdr:row>14</xdr:row>
      <xdr:rowOff>123825</xdr:rowOff>
    </xdr:to>
    <xdr:pic>
      <xdr:nvPicPr>
        <xdr:cNvPr id="27" name="Picture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38675" y="205740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38100</xdr:rowOff>
    </xdr:from>
    <xdr:to>
      <xdr:col>1</xdr:col>
      <xdr:colOff>409575</xdr:colOff>
      <xdr:row>41</xdr:row>
      <xdr:rowOff>428625</xdr:rowOff>
    </xdr:to>
    <xdr:pic>
      <xdr:nvPicPr>
        <xdr:cNvPr id="28" name="Picture 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" y="6610350"/>
          <a:ext cx="3048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50</xdr:row>
      <xdr:rowOff>19050</xdr:rowOff>
    </xdr:from>
    <xdr:to>
      <xdr:col>1</xdr:col>
      <xdr:colOff>381000</xdr:colOff>
      <xdr:row>51</xdr:row>
      <xdr:rowOff>161925</xdr:rowOff>
    </xdr:to>
    <xdr:pic>
      <xdr:nvPicPr>
        <xdr:cNvPr id="29" name="Picture 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" y="8391525"/>
          <a:ext cx="3143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1685925</xdr:colOff>
      <xdr:row>7</xdr:row>
      <xdr:rowOff>9525</xdr:rowOff>
    </xdr:from>
    <xdr:to>
      <xdr:col>1</xdr:col>
      <xdr:colOff>2000250</xdr:colOff>
      <xdr:row>9</xdr:row>
      <xdr:rowOff>0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43075" y="10668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514350</xdr:colOff>
      <xdr:row>6</xdr:row>
      <xdr:rowOff>123825</xdr:rowOff>
    </xdr:to>
    <xdr:pic>
      <xdr:nvPicPr>
        <xdr:cNvPr id="31" name="Picture 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0"/>
          <a:ext cx="2905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1381125</xdr:colOff>
      <xdr:row>1</xdr:row>
      <xdr:rowOff>47625</xdr:rowOff>
    </xdr:from>
    <xdr:to>
      <xdr:col>3</xdr:col>
      <xdr:colOff>895350</xdr:colOff>
      <xdr:row>2</xdr:row>
      <xdr:rowOff>133350</xdr:rowOff>
    </xdr:to>
    <xdr:sp>
      <xdr:nvSpPr>
        <xdr:cNvPr id="32" name="AutoShape 45"/>
        <xdr:cNvSpPr>
          <a:spLocks/>
        </xdr:cNvSpPr>
      </xdr:nvSpPr>
      <xdr:spPr>
        <a:xfrm>
          <a:off x="1438275" y="133350"/>
          <a:ext cx="186690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Prix REVENDEUR</a:t>
          </a:r>
        </a:p>
      </xdr:txBody>
    </xdr:sp>
    <xdr:clientData/>
  </xdr:twoCellAnchor>
  <xdr:twoCellAnchor>
    <xdr:from>
      <xdr:col>5</xdr:col>
      <xdr:colOff>371475</xdr:colOff>
      <xdr:row>59</xdr:row>
      <xdr:rowOff>114300</xdr:rowOff>
    </xdr:from>
    <xdr:to>
      <xdr:col>5</xdr:col>
      <xdr:colOff>1704975</xdr:colOff>
      <xdr:row>60</xdr:row>
      <xdr:rowOff>76200</xdr:rowOff>
    </xdr:to>
    <xdr:sp>
      <xdr:nvSpPr>
        <xdr:cNvPr id="33" name="AutoShape 53"/>
        <xdr:cNvSpPr>
          <a:spLocks/>
        </xdr:cNvSpPr>
      </xdr:nvSpPr>
      <xdr:spPr>
        <a:xfrm>
          <a:off x="4991100" y="9925050"/>
          <a:ext cx="133350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3399"/>
              </a:solidFill>
              <a:latin typeface="Arial"/>
              <a:cs typeface="Arial"/>
            </a:rPr>
            <a:t>TARIF Valable jusqu'au :</a:t>
          </a:r>
        </a:p>
      </xdr:txBody>
    </xdr:sp>
    <xdr:clientData/>
  </xdr:twoCellAnchor>
  <xdr:twoCellAnchor>
    <xdr:from>
      <xdr:col>5</xdr:col>
      <xdr:colOff>504825</xdr:colOff>
      <xdr:row>60</xdr:row>
      <xdr:rowOff>85725</xdr:rowOff>
    </xdr:from>
    <xdr:to>
      <xdr:col>5</xdr:col>
      <xdr:colOff>1571625</xdr:colOff>
      <xdr:row>61</xdr:row>
      <xdr:rowOff>0</xdr:rowOff>
    </xdr:to>
    <xdr:sp>
      <xdr:nvSpPr>
        <xdr:cNvPr id="34" name="Rectangle 58"/>
        <xdr:cNvSpPr>
          <a:spLocks/>
        </xdr:cNvSpPr>
      </xdr:nvSpPr>
      <xdr:spPr>
        <a:xfrm>
          <a:off x="5124450" y="10067925"/>
          <a:ext cx="1066800" cy="1714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1619250</xdr:colOff>
      <xdr:row>60</xdr:row>
      <xdr:rowOff>161925</xdr:rowOff>
    </xdr:from>
    <xdr:to>
      <xdr:col>6</xdr:col>
      <xdr:colOff>219075</xdr:colOff>
      <xdr:row>60</xdr:row>
      <xdr:rowOff>161925</xdr:rowOff>
    </xdr:to>
    <xdr:sp>
      <xdr:nvSpPr>
        <xdr:cNvPr id="35" name="Line 59"/>
        <xdr:cNvSpPr>
          <a:spLocks/>
        </xdr:cNvSpPr>
      </xdr:nvSpPr>
      <xdr:spPr>
        <a:xfrm flipH="1">
          <a:off x="6238875" y="10144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60</xdr:row>
      <xdr:rowOff>85725</xdr:rowOff>
    </xdr:from>
    <xdr:to>
      <xdr:col>5</xdr:col>
      <xdr:colOff>1571625</xdr:colOff>
      <xdr:row>61</xdr:row>
      <xdr:rowOff>0</xdr:rowOff>
    </xdr:to>
    <xdr:sp>
      <xdr:nvSpPr>
        <xdr:cNvPr id="36" name="Rectangle 61"/>
        <xdr:cNvSpPr>
          <a:spLocks/>
        </xdr:cNvSpPr>
      </xdr:nvSpPr>
      <xdr:spPr>
        <a:xfrm>
          <a:off x="5124450" y="10067925"/>
          <a:ext cx="1066800" cy="1714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1619250</xdr:colOff>
      <xdr:row>60</xdr:row>
      <xdr:rowOff>161925</xdr:rowOff>
    </xdr:from>
    <xdr:to>
      <xdr:col>6</xdr:col>
      <xdr:colOff>219075</xdr:colOff>
      <xdr:row>60</xdr:row>
      <xdr:rowOff>161925</xdr:rowOff>
    </xdr:to>
    <xdr:sp>
      <xdr:nvSpPr>
        <xdr:cNvPr id="37" name="Line 62"/>
        <xdr:cNvSpPr>
          <a:spLocks/>
        </xdr:cNvSpPr>
      </xdr:nvSpPr>
      <xdr:spPr>
        <a:xfrm flipH="1">
          <a:off x="6238875" y="10144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6753225</xdr:colOff>
      <xdr:row>133</xdr:row>
      <xdr:rowOff>104775</xdr:rowOff>
    </xdr:from>
    <xdr:to>
      <xdr:col>2</xdr:col>
      <xdr:colOff>1181100</xdr:colOff>
      <xdr:row>145</xdr:row>
      <xdr:rowOff>19050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30994350"/>
          <a:ext cx="2105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7200900</xdr:colOff>
      <xdr:row>108</xdr:row>
      <xdr:rowOff>19050</xdr:rowOff>
    </xdr:from>
    <xdr:to>
      <xdr:col>2</xdr:col>
      <xdr:colOff>1285875</xdr:colOff>
      <xdr:row>117</xdr:row>
      <xdr:rowOff>38100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24707850"/>
          <a:ext cx="1762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6477000</xdr:colOff>
      <xdr:row>57</xdr:row>
      <xdr:rowOff>38100</xdr:rowOff>
    </xdr:from>
    <xdr:to>
      <xdr:col>2</xdr:col>
      <xdr:colOff>1371600</xdr:colOff>
      <xdr:row>70</xdr:row>
      <xdr:rowOff>9525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2963525"/>
          <a:ext cx="2571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6905625</xdr:colOff>
      <xdr:row>31</xdr:row>
      <xdr:rowOff>0</xdr:rowOff>
    </xdr:from>
    <xdr:to>
      <xdr:col>2</xdr:col>
      <xdr:colOff>1314450</xdr:colOff>
      <xdr:row>40</xdr:row>
      <xdr:rowOff>76200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6553200"/>
          <a:ext cx="20859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6686550</xdr:colOff>
      <xdr:row>7</xdr:row>
      <xdr:rowOff>47625</xdr:rowOff>
    </xdr:from>
    <xdr:to>
      <xdr:col>6</xdr:col>
      <xdr:colOff>209550</xdr:colOff>
      <xdr:row>22</xdr:row>
      <xdr:rowOff>381000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1181100"/>
          <a:ext cx="429577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108</xdr:row>
      <xdr:rowOff>0</xdr:rowOff>
    </xdr:from>
    <xdr:to>
      <xdr:col>1</xdr:col>
      <xdr:colOff>1914525</xdr:colOff>
      <xdr:row>117</xdr:row>
      <xdr:rowOff>38100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4688800"/>
          <a:ext cx="17811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57</xdr:row>
      <xdr:rowOff>104775</xdr:rowOff>
    </xdr:from>
    <xdr:to>
      <xdr:col>1</xdr:col>
      <xdr:colOff>2743200</xdr:colOff>
      <xdr:row>70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030200"/>
          <a:ext cx="2571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2295525</xdr:colOff>
      <xdr:row>40</xdr:row>
      <xdr:rowOff>76200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6553200"/>
          <a:ext cx="20859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4200525</xdr:colOff>
      <xdr:row>22</xdr:row>
      <xdr:rowOff>333375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33475"/>
          <a:ext cx="42672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1638300</xdr:colOff>
      <xdr:row>0</xdr:row>
      <xdr:rowOff>66675</xdr:rowOff>
    </xdr:from>
    <xdr:to>
      <xdr:col>1</xdr:col>
      <xdr:colOff>7153275</xdr:colOff>
      <xdr:row>8</xdr:row>
      <xdr:rowOff>47625</xdr:rowOff>
    </xdr:to>
    <xdr:sp>
      <xdr:nvSpPr>
        <xdr:cNvPr id="10" name="AutoShape 3"/>
        <xdr:cNvSpPr>
          <a:spLocks/>
        </xdr:cNvSpPr>
      </xdr:nvSpPr>
      <xdr:spPr>
        <a:xfrm>
          <a:off x="1704975" y="66675"/>
          <a:ext cx="5514975" cy="1276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Cle USB</a:t>
          </a:r>
        </a:p>
      </xdr:txBody>
    </xdr:sp>
    <xdr:clientData/>
  </xdr:twoCellAnchor>
  <xdr:twoCellAnchor>
    <xdr:from>
      <xdr:col>1</xdr:col>
      <xdr:colOff>1952625</xdr:colOff>
      <xdr:row>25</xdr:row>
      <xdr:rowOff>0</xdr:rowOff>
    </xdr:from>
    <xdr:to>
      <xdr:col>1</xdr:col>
      <xdr:colOff>7172325</xdr:colOff>
      <xdr:row>33</xdr:row>
      <xdr:rowOff>152400</xdr:rowOff>
    </xdr:to>
    <xdr:sp>
      <xdr:nvSpPr>
        <xdr:cNvPr id="11" name="AutoShape 5"/>
        <xdr:cNvSpPr>
          <a:spLocks/>
        </xdr:cNvSpPr>
      </xdr:nvSpPr>
      <xdr:spPr>
        <a:xfrm>
          <a:off x="2019300" y="5581650"/>
          <a:ext cx="5229225" cy="14478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CPU AMD</a:t>
          </a:r>
        </a:p>
      </xdr:txBody>
    </xdr:sp>
    <xdr:clientData/>
  </xdr:twoCellAnchor>
  <xdr:twoCellAnchor>
    <xdr:from>
      <xdr:col>1</xdr:col>
      <xdr:colOff>1943100</xdr:colOff>
      <xdr:row>51</xdr:row>
      <xdr:rowOff>0</xdr:rowOff>
    </xdr:from>
    <xdr:to>
      <xdr:col>1</xdr:col>
      <xdr:colOff>7467600</xdr:colOff>
      <xdr:row>61</xdr:row>
      <xdr:rowOff>142875</xdr:rowOff>
    </xdr:to>
    <xdr:sp>
      <xdr:nvSpPr>
        <xdr:cNvPr id="12" name="AutoShape 7"/>
        <xdr:cNvSpPr>
          <a:spLocks/>
        </xdr:cNvSpPr>
      </xdr:nvSpPr>
      <xdr:spPr>
        <a:xfrm>
          <a:off x="2009775" y="11953875"/>
          <a:ext cx="5524500" cy="1762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CPU INTEL</a:t>
          </a:r>
        </a:p>
      </xdr:txBody>
    </xdr:sp>
    <xdr:clientData/>
  </xdr:twoCellAnchor>
  <xdr:twoCellAnchor>
    <xdr:from>
      <xdr:col>1</xdr:col>
      <xdr:colOff>142875</xdr:colOff>
      <xdr:row>82</xdr:row>
      <xdr:rowOff>104775</xdr:rowOff>
    </xdr:from>
    <xdr:to>
      <xdr:col>1</xdr:col>
      <xdr:colOff>1924050</xdr:colOff>
      <xdr:row>91</xdr:row>
      <xdr:rowOff>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8392775"/>
          <a:ext cx="1781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2114550</xdr:colOff>
      <xdr:row>78</xdr:row>
      <xdr:rowOff>0</xdr:rowOff>
    </xdr:from>
    <xdr:to>
      <xdr:col>1</xdr:col>
      <xdr:colOff>6924675</xdr:colOff>
      <xdr:row>85</xdr:row>
      <xdr:rowOff>114300</xdr:rowOff>
    </xdr:to>
    <xdr:sp>
      <xdr:nvSpPr>
        <xdr:cNvPr id="14" name="AutoShape 10"/>
        <xdr:cNvSpPr>
          <a:spLocks/>
        </xdr:cNvSpPr>
      </xdr:nvSpPr>
      <xdr:spPr>
        <a:xfrm>
          <a:off x="2181225" y="17640300"/>
          <a:ext cx="4810125" cy="124777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Disque DUR</a:t>
          </a:r>
        </a:p>
      </xdr:txBody>
    </xdr:sp>
    <xdr:clientData/>
  </xdr:twoCellAnchor>
  <xdr:twoCellAnchor>
    <xdr:from>
      <xdr:col>1</xdr:col>
      <xdr:colOff>1704975</xdr:colOff>
      <xdr:row>103</xdr:row>
      <xdr:rowOff>0</xdr:rowOff>
    </xdr:from>
    <xdr:to>
      <xdr:col>1</xdr:col>
      <xdr:colOff>7486650</xdr:colOff>
      <xdr:row>111</xdr:row>
      <xdr:rowOff>95250</xdr:rowOff>
    </xdr:to>
    <xdr:sp>
      <xdr:nvSpPr>
        <xdr:cNvPr id="15" name="AutoShape 11"/>
        <xdr:cNvSpPr>
          <a:spLocks/>
        </xdr:cNvSpPr>
      </xdr:nvSpPr>
      <xdr:spPr>
        <a:xfrm>
          <a:off x="1771650" y="23879175"/>
          <a:ext cx="5791200" cy="13906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Lecteur et Graveur</a:t>
          </a:r>
        </a:p>
      </xdr:txBody>
    </xdr:sp>
    <xdr:clientData/>
  </xdr:twoCellAnchor>
  <xdr:twoCellAnchor>
    <xdr:from>
      <xdr:col>1</xdr:col>
      <xdr:colOff>123825</xdr:colOff>
      <xdr:row>133</xdr:row>
      <xdr:rowOff>47625</xdr:rowOff>
    </xdr:from>
    <xdr:to>
      <xdr:col>1</xdr:col>
      <xdr:colOff>2343150</xdr:colOff>
      <xdr:row>145</xdr:row>
      <xdr:rowOff>57150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937200"/>
          <a:ext cx="2219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2009775</xdr:colOff>
      <xdr:row>130</xdr:row>
      <xdr:rowOff>19050</xdr:rowOff>
    </xdr:from>
    <xdr:to>
      <xdr:col>1</xdr:col>
      <xdr:colOff>7000875</xdr:colOff>
      <xdr:row>137</xdr:row>
      <xdr:rowOff>57150</xdr:rowOff>
    </xdr:to>
    <xdr:sp>
      <xdr:nvSpPr>
        <xdr:cNvPr id="17" name="AutoShape 23"/>
        <xdr:cNvSpPr>
          <a:spLocks/>
        </xdr:cNvSpPr>
      </xdr:nvSpPr>
      <xdr:spPr>
        <a:xfrm>
          <a:off x="2076450" y="30422850"/>
          <a:ext cx="4991100" cy="117157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MEMOIRE</a:t>
          </a:r>
        </a:p>
      </xdr:txBody>
    </xdr:sp>
    <xdr:clientData/>
  </xdr:twoCellAnchor>
  <xdr:twoCellAnchor>
    <xdr:from>
      <xdr:col>1</xdr:col>
      <xdr:colOff>2305050</xdr:colOff>
      <xdr:row>157</xdr:row>
      <xdr:rowOff>47625</xdr:rowOff>
    </xdr:from>
    <xdr:to>
      <xdr:col>1</xdr:col>
      <xdr:colOff>6762750</xdr:colOff>
      <xdr:row>165</xdr:row>
      <xdr:rowOff>104775</xdr:rowOff>
    </xdr:to>
    <xdr:sp>
      <xdr:nvSpPr>
        <xdr:cNvPr id="18" name="AutoShape 24"/>
        <xdr:cNvSpPr>
          <a:spLocks/>
        </xdr:cNvSpPr>
      </xdr:nvSpPr>
      <xdr:spPr>
        <a:xfrm>
          <a:off x="2371725" y="37014150"/>
          <a:ext cx="4457700" cy="13525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Produit WEB, WIFI</a:t>
          </a:r>
        </a:p>
      </xdr:txBody>
    </xdr:sp>
    <xdr:clientData/>
  </xdr:twoCellAnchor>
  <xdr:twoCellAnchor>
    <xdr:from>
      <xdr:col>1</xdr:col>
      <xdr:colOff>7086600</xdr:colOff>
      <xdr:row>82</xdr:row>
      <xdr:rowOff>47625</xdr:rowOff>
    </xdr:from>
    <xdr:to>
      <xdr:col>2</xdr:col>
      <xdr:colOff>1266825</xdr:colOff>
      <xdr:row>91</xdr:row>
      <xdr:rowOff>0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3275" y="18335625"/>
          <a:ext cx="1857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1819275</xdr:colOff>
      <xdr:row>8</xdr:row>
      <xdr:rowOff>142875</xdr:rowOff>
    </xdr:from>
    <xdr:to>
      <xdr:col>1</xdr:col>
      <xdr:colOff>7048500</xdr:colOff>
      <xdr:row>15</xdr:row>
      <xdr:rowOff>152400</xdr:rowOff>
    </xdr:to>
    <xdr:sp>
      <xdr:nvSpPr>
        <xdr:cNvPr id="20" name="TextBox 34"/>
        <xdr:cNvSpPr txBox="1">
          <a:spLocks noChangeArrowheads="1"/>
        </xdr:cNvSpPr>
      </xdr:nvSpPr>
      <xdr:spPr>
        <a:xfrm>
          <a:off x="1885950" y="1438275"/>
          <a:ext cx="5229225" cy="1143000"/>
        </a:xfrm>
        <a:prstGeom prst="rect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Les prix indiqués sont en général des 1</a:t>
          </a:r>
          <a:r>
            <a:rPr lang="en-US" cap="none" sz="1800" b="0" i="0" u="none" baseline="30000">
              <a:latin typeface="Arial"/>
              <a:ea typeface="Arial"/>
              <a:cs typeface="Arial"/>
            </a:rPr>
            <a:t>er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prix
pour une garantie de 6 mois*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 la garantie s'apliquera après un retour atelier et sous présentation de la facture imprimé du client, à l'origine de la vente. Des extensions de garantie peuvent être demandé.</a:t>
          </a:r>
        </a:p>
      </xdr:txBody>
    </xdr:sp>
    <xdr:clientData/>
  </xdr:twoCellAnchor>
  <xdr:twoCellAnchor>
    <xdr:from>
      <xdr:col>1</xdr:col>
      <xdr:colOff>2076450</xdr:colOff>
      <xdr:row>33</xdr:row>
      <xdr:rowOff>85725</xdr:rowOff>
    </xdr:from>
    <xdr:to>
      <xdr:col>1</xdr:col>
      <xdr:colOff>7162800</xdr:colOff>
      <xdr:row>40</xdr:row>
      <xdr:rowOff>66675</xdr:rowOff>
    </xdr:to>
    <xdr:sp>
      <xdr:nvSpPr>
        <xdr:cNvPr id="21" name="TextBox 41"/>
        <xdr:cNvSpPr txBox="1">
          <a:spLocks noChangeArrowheads="1"/>
        </xdr:cNvSpPr>
      </xdr:nvSpPr>
      <xdr:spPr>
        <a:xfrm>
          <a:off x="2143125" y="6962775"/>
          <a:ext cx="5086350" cy="1114425"/>
        </a:xfrm>
        <a:prstGeom prst="rect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Les prix indiqués sont en général des 1</a:t>
          </a:r>
          <a:r>
            <a:rPr lang="en-US" cap="none" sz="1800" b="0" i="0" u="none" baseline="30000">
              <a:latin typeface="Arial"/>
              <a:ea typeface="Arial"/>
              <a:cs typeface="Arial"/>
            </a:rPr>
            <a:t>er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prix
pour une garantie de 6 mois*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 la garantie s'apliquera après un retour atelier et sous présentation de la facture imprimé du client, à l'origine de la vente. Des extensions de garantie peuvent être demandé.</a:t>
          </a:r>
        </a:p>
      </xdr:txBody>
    </xdr:sp>
    <xdr:clientData/>
  </xdr:twoCellAnchor>
  <xdr:twoCellAnchor>
    <xdr:from>
      <xdr:col>1</xdr:col>
      <xdr:colOff>2076450</xdr:colOff>
      <xdr:row>63</xdr:row>
      <xdr:rowOff>9525</xdr:rowOff>
    </xdr:from>
    <xdr:to>
      <xdr:col>1</xdr:col>
      <xdr:colOff>7162800</xdr:colOff>
      <xdr:row>69</xdr:row>
      <xdr:rowOff>152400</xdr:rowOff>
    </xdr:to>
    <xdr:sp>
      <xdr:nvSpPr>
        <xdr:cNvPr id="22" name="TextBox 42"/>
        <xdr:cNvSpPr txBox="1">
          <a:spLocks noChangeArrowheads="1"/>
        </xdr:cNvSpPr>
      </xdr:nvSpPr>
      <xdr:spPr>
        <a:xfrm>
          <a:off x="2143125" y="13906500"/>
          <a:ext cx="5086350" cy="1114425"/>
        </a:xfrm>
        <a:prstGeom prst="rect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Les prix indiqués sont en général des 1</a:t>
          </a:r>
          <a:r>
            <a:rPr lang="en-US" cap="none" sz="1800" b="0" i="0" u="none" baseline="30000">
              <a:latin typeface="Arial"/>
              <a:ea typeface="Arial"/>
              <a:cs typeface="Arial"/>
            </a:rPr>
            <a:t>er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prix
pour une garantie de 6 mois*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 la garantie s'apliquera après un retour atelier et sous présentation de la facture imprimé du client, à l'origine de la vente. Des extensions de garantie peuvent être demandé.</a:t>
          </a:r>
        </a:p>
      </xdr:txBody>
    </xdr:sp>
    <xdr:clientData/>
  </xdr:twoCellAnchor>
  <xdr:twoCellAnchor>
    <xdr:from>
      <xdr:col>1</xdr:col>
      <xdr:colOff>1905000</xdr:colOff>
      <xdr:row>84</xdr:row>
      <xdr:rowOff>66675</xdr:rowOff>
    </xdr:from>
    <xdr:to>
      <xdr:col>1</xdr:col>
      <xdr:colOff>6991350</xdr:colOff>
      <xdr:row>91</xdr:row>
      <xdr:rowOff>47625</xdr:rowOff>
    </xdr:to>
    <xdr:sp>
      <xdr:nvSpPr>
        <xdr:cNvPr id="23" name="TextBox 43"/>
        <xdr:cNvSpPr txBox="1">
          <a:spLocks noChangeArrowheads="1"/>
        </xdr:cNvSpPr>
      </xdr:nvSpPr>
      <xdr:spPr>
        <a:xfrm>
          <a:off x="1971675" y="18678525"/>
          <a:ext cx="5086350" cy="1114425"/>
        </a:xfrm>
        <a:prstGeom prst="rect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Les prix indiqués sont en général des 1</a:t>
          </a:r>
          <a:r>
            <a:rPr lang="en-US" cap="none" sz="1800" b="0" i="0" u="none" baseline="30000">
              <a:latin typeface="Arial"/>
              <a:ea typeface="Arial"/>
              <a:cs typeface="Arial"/>
            </a:rPr>
            <a:t>er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prix
pour une garantie de 6 mois*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 la garantie s'apliquera après un retour atelier et sous présentation de la facture imprimé du client, à l'origine de la vente. Des extensions de garantie peuvent être demandé.</a:t>
          </a:r>
        </a:p>
      </xdr:txBody>
    </xdr:sp>
    <xdr:clientData/>
  </xdr:twoCellAnchor>
  <xdr:twoCellAnchor>
    <xdr:from>
      <xdr:col>1</xdr:col>
      <xdr:colOff>1885950</xdr:colOff>
      <xdr:row>110</xdr:row>
      <xdr:rowOff>123825</xdr:rowOff>
    </xdr:from>
    <xdr:to>
      <xdr:col>1</xdr:col>
      <xdr:colOff>6972300</xdr:colOff>
      <xdr:row>117</xdr:row>
      <xdr:rowOff>104775</xdr:rowOff>
    </xdr:to>
    <xdr:sp>
      <xdr:nvSpPr>
        <xdr:cNvPr id="24" name="TextBox 44"/>
        <xdr:cNvSpPr txBox="1">
          <a:spLocks noChangeArrowheads="1"/>
        </xdr:cNvSpPr>
      </xdr:nvSpPr>
      <xdr:spPr>
        <a:xfrm>
          <a:off x="1952625" y="25136475"/>
          <a:ext cx="5086350" cy="1114425"/>
        </a:xfrm>
        <a:prstGeom prst="rect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Les prix indiqués sont en général des 1</a:t>
          </a:r>
          <a:r>
            <a:rPr lang="en-US" cap="none" sz="1800" b="0" i="0" u="none" baseline="30000">
              <a:latin typeface="Arial"/>
              <a:ea typeface="Arial"/>
              <a:cs typeface="Arial"/>
            </a:rPr>
            <a:t>er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prix
pour une garantie de 6 mois*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 la garantie s'apliquera après un retour atelier et sous présentation de la facture imprimé du client, à l'origine de la vente. Des extensions de garantie peuvent être demandé.</a:t>
          </a:r>
        </a:p>
      </xdr:txBody>
    </xdr:sp>
    <xdr:clientData/>
  </xdr:twoCellAnchor>
  <xdr:twoCellAnchor>
    <xdr:from>
      <xdr:col>1</xdr:col>
      <xdr:colOff>2009775</xdr:colOff>
      <xdr:row>138</xdr:row>
      <xdr:rowOff>38100</xdr:rowOff>
    </xdr:from>
    <xdr:to>
      <xdr:col>1</xdr:col>
      <xdr:colOff>7096125</xdr:colOff>
      <xdr:row>145</xdr:row>
      <xdr:rowOff>19050</xdr:rowOff>
    </xdr:to>
    <xdr:sp>
      <xdr:nvSpPr>
        <xdr:cNvPr id="25" name="TextBox 45"/>
        <xdr:cNvSpPr txBox="1">
          <a:spLocks noChangeArrowheads="1"/>
        </xdr:cNvSpPr>
      </xdr:nvSpPr>
      <xdr:spPr>
        <a:xfrm>
          <a:off x="2076450" y="31737300"/>
          <a:ext cx="5086350" cy="1114425"/>
        </a:xfrm>
        <a:prstGeom prst="rect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Les prix indiqués sont en général des 1</a:t>
          </a:r>
          <a:r>
            <a:rPr lang="en-US" cap="none" sz="1800" b="0" i="0" u="none" baseline="30000">
              <a:latin typeface="Arial"/>
              <a:ea typeface="Arial"/>
              <a:cs typeface="Arial"/>
            </a:rPr>
            <a:t>er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prix
pour une garantie de 6 mois*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 la garantie s'apliquera après un retour atelier et sous présentation de la facture imprimé du client, à l'origine de la vente. Des extensions de garantie peuvent être demandé.</a:t>
          </a:r>
        </a:p>
      </xdr:txBody>
    </xdr:sp>
    <xdr:clientData/>
  </xdr:twoCellAnchor>
  <xdr:twoCellAnchor>
    <xdr:from>
      <xdr:col>1</xdr:col>
      <xdr:colOff>2028825</xdr:colOff>
      <xdr:row>165</xdr:row>
      <xdr:rowOff>9525</xdr:rowOff>
    </xdr:from>
    <xdr:to>
      <xdr:col>1</xdr:col>
      <xdr:colOff>7115175</xdr:colOff>
      <xdr:row>171</xdr:row>
      <xdr:rowOff>152400</xdr:rowOff>
    </xdr:to>
    <xdr:sp>
      <xdr:nvSpPr>
        <xdr:cNvPr id="26" name="TextBox 46"/>
        <xdr:cNvSpPr txBox="1">
          <a:spLocks noChangeArrowheads="1"/>
        </xdr:cNvSpPr>
      </xdr:nvSpPr>
      <xdr:spPr>
        <a:xfrm>
          <a:off x="2095500" y="38271450"/>
          <a:ext cx="5086350" cy="1114425"/>
        </a:xfrm>
        <a:prstGeom prst="rect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Les prix indiqués sont en général des 1</a:t>
          </a:r>
          <a:r>
            <a:rPr lang="en-US" cap="none" sz="1800" b="0" i="0" u="none" baseline="30000">
              <a:latin typeface="Arial"/>
              <a:ea typeface="Arial"/>
              <a:cs typeface="Arial"/>
            </a:rPr>
            <a:t>er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prix
pour une garantie de 6 mois*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 la garantie s'apliquera après un retour atelier et sous présentation de la facture imprimé du client, à l'origine de la vente. Des extensions de garantie peuvent être demandé.</a:t>
          </a:r>
        </a:p>
      </xdr:txBody>
    </xdr:sp>
    <xdr:clientData/>
  </xdr:twoCellAnchor>
  <xdr:twoCellAnchor editAs="oneCell">
    <xdr:from>
      <xdr:col>1</xdr:col>
      <xdr:colOff>66675</xdr:colOff>
      <xdr:row>159</xdr:row>
      <xdr:rowOff>114300</xdr:rowOff>
    </xdr:from>
    <xdr:to>
      <xdr:col>1</xdr:col>
      <xdr:colOff>1924050</xdr:colOff>
      <xdr:row>171</xdr:row>
      <xdr:rowOff>28575</xdr:rowOff>
    </xdr:to>
    <xdr:pic>
      <xdr:nvPicPr>
        <xdr:cNvPr id="27" name="Picture 49" descr="D-Link DWL-AG530 - Adaptateur PCI bibande AG sans fil 108Mbp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37404675"/>
          <a:ext cx="18573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161</xdr:row>
      <xdr:rowOff>85725</xdr:rowOff>
    </xdr:from>
    <xdr:to>
      <xdr:col>7</xdr:col>
      <xdr:colOff>676275</xdr:colOff>
      <xdr:row>173</xdr:row>
      <xdr:rowOff>0</xdr:rowOff>
    </xdr:to>
    <xdr:pic>
      <xdr:nvPicPr>
        <xdr:cNvPr id="28" name="Picture 50" descr="D-Link DWL-AG530 - Adaptateur PCI bibande AG sans fil 108Mbp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0350" y="37699950"/>
          <a:ext cx="18573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7439025</xdr:colOff>
      <xdr:row>160</xdr:row>
      <xdr:rowOff>38100</xdr:rowOff>
    </xdr:from>
    <xdr:to>
      <xdr:col>2</xdr:col>
      <xdr:colOff>1162050</xdr:colOff>
      <xdr:row>165</xdr:row>
      <xdr:rowOff>0</xdr:rowOff>
    </xdr:to>
    <xdr:pic>
      <xdr:nvPicPr>
        <xdr:cNvPr id="29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05700" y="3749040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7486650</xdr:colOff>
      <xdr:row>167</xdr:row>
      <xdr:rowOff>9525</xdr:rowOff>
    </xdr:from>
    <xdr:to>
      <xdr:col>2</xdr:col>
      <xdr:colOff>1143000</xdr:colOff>
      <xdr:row>170</xdr:row>
      <xdr:rowOff>95250</xdr:rowOff>
    </xdr:to>
    <xdr:pic>
      <xdr:nvPicPr>
        <xdr:cNvPr id="30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53325" y="38595300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346"/>
  <sheetViews>
    <sheetView tabSelected="1" zoomScale="145" zoomScaleNormal="145" workbookViewId="0" topLeftCell="A1">
      <selection activeCell="F62" sqref="F62:G62"/>
    </sheetView>
  </sheetViews>
  <sheetFormatPr defaultColWidth="11.421875" defaultRowHeight="12.75"/>
  <cols>
    <col min="1" max="1" width="0.85546875" style="0" customWidth="1"/>
    <col min="2" max="2" width="30.28125" style="13" customWidth="1"/>
    <col min="3" max="3" width="5.140625" style="14" customWidth="1"/>
    <col min="4" max="4" width="28.140625" style="13" customWidth="1"/>
    <col min="5" max="5" width="5.140625" style="14" customWidth="1"/>
    <col min="6" max="6" width="26.140625" style="13" customWidth="1"/>
    <col min="7" max="7" width="5.140625" style="14" customWidth="1"/>
    <col min="8" max="8" width="0.71875" style="0" customWidth="1"/>
    <col min="9" max="9" width="74.140625" style="0" customWidth="1"/>
    <col min="10" max="10" width="18.57421875" style="0" customWidth="1"/>
    <col min="11" max="11" width="2.140625" style="0" customWidth="1"/>
  </cols>
  <sheetData>
    <row r="1" ht="6.75" customHeight="1"/>
    <row r="2" ht="12.75"/>
    <row r="3" ht="12.75"/>
    <row r="4" ht="12.75"/>
    <row r="5" ht="12.75"/>
    <row r="6" ht="12.75"/>
    <row r="7" ht="12.75" customHeight="1" thickBot="1"/>
    <row r="8" spans="2:7" ht="12.75">
      <c r="B8" s="139" t="s">
        <v>23</v>
      </c>
      <c r="C8" s="118" t="s">
        <v>1</v>
      </c>
      <c r="D8" s="122" t="s">
        <v>18</v>
      </c>
      <c r="E8" s="118" t="s">
        <v>1</v>
      </c>
      <c r="F8" s="124" t="s">
        <v>45</v>
      </c>
      <c r="G8" s="118" t="s">
        <v>1</v>
      </c>
    </row>
    <row r="9" spans="2:7" ht="11.25" customHeight="1">
      <c r="B9" s="132"/>
      <c r="C9" s="119"/>
      <c r="D9" s="123"/>
      <c r="E9" s="119"/>
      <c r="F9" s="125"/>
      <c r="G9" s="119"/>
    </row>
    <row r="10" spans="2:7" ht="12.75">
      <c r="B10" s="74" t="s">
        <v>20</v>
      </c>
      <c r="C10" s="32">
        <v>15</v>
      </c>
      <c r="D10" s="79" t="s">
        <v>5</v>
      </c>
      <c r="E10" s="16">
        <v>0</v>
      </c>
      <c r="F10" s="86" t="s">
        <v>99</v>
      </c>
      <c r="G10" s="16">
        <v>135</v>
      </c>
    </row>
    <row r="11" spans="2:7" ht="12.75">
      <c r="B11" s="35" t="s">
        <v>28</v>
      </c>
      <c r="C11" s="32">
        <v>25</v>
      </c>
      <c r="D11" s="110" t="s">
        <v>42</v>
      </c>
      <c r="E11" s="16">
        <v>19</v>
      </c>
      <c r="F11" s="86" t="s">
        <v>98</v>
      </c>
      <c r="G11" s="16">
        <v>190</v>
      </c>
    </row>
    <row r="12" spans="2:9" ht="13.5" thickBot="1">
      <c r="B12" s="50" t="s">
        <v>22</v>
      </c>
      <c r="C12" s="32">
        <v>88</v>
      </c>
      <c r="D12" s="82" t="s">
        <v>43</v>
      </c>
      <c r="E12" s="16">
        <v>22</v>
      </c>
      <c r="F12" s="89" t="s">
        <v>97</v>
      </c>
      <c r="G12" s="18">
        <v>369</v>
      </c>
      <c r="I12" s="1"/>
    </row>
    <row r="13" spans="2:7" ht="13.5" thickBot="1">
      <c r="B13" s="80" t="s">
        <v>21</v>
      </c>
      <c r="C13" s="32">
        <v>139</v>
      </c>
      <c r="D13" s="111" t="s">
        <v>44</v>
      </c>
      <c r="E13" s="64">
        <v>24</v>
      </c>
      <c r="F13" s="42"/>
      <c r="G13" s="41"/>
    </row>
    <row r="14" spans="2:7" ht="12.75">
      <c r="B14" s="75" t="s">
        <v>40</v>
      </c>
      <c r="C14" s="32">
        <v>38</v>
      </c>
      <c r="D14" s="82" t="s">
        <v>48</v>
      </c>
      <c r="E14" s="16">
        <v>58</v>
      </c>
      <c r="F14" s="122" t="s">
        <v>53</v>
      </c>
      <c r="G14" s="120" t="s">
        <v>1</v>
      </c>
    </row>
    <row r="15" spans="2:7" ht="12.75">
      <c r="B15" s="75" t="s">
        <v>29</v>
      </c>
      <c r="C15" s="32">
        <v>45</v>
      </c>
      <c r="D15" s="82" t="s">
        <v>81</v>
      </c>
      <c r="E15" s="16">
        <v>23</v>
      </c>
      <c r="F15" s="123"/>
      <c r="G15" s="121"/>
    </row>
    <row r="16" spans="2:7" ht="12.75">
      <c r="B16" s="75" t="s">
        <v>64</v>
      </c>
      <c r="C16" s="32">
        <v>76</v>
      </c>
      <c r="D16" s="106" t="s">
        <v>82</v>
      </c>
      <c r="E16" s="105">
        <v>33</v>
      </c>
      <c r="F16" s="58" t="s">
        <v>114</v>
      </c>
      <c r="G16" s="32">
        <v>10.9</v>
      </c>
    </row>
    <row r="17" spans="2:7" ht="12.75">
      <c r="B17" s="90" t="s">
        <v>47</v>
      </c>
      <c r="C17" s="64">
        <v>136</v>
      </c>
      <c r="D17" s="107" t="s">
        <v>55</v>
      </c>
      <c r="E17" s="62">
        <v>74</v>
      </c>
      <c r="F17" s="58" t="s">
        <v>50</v>
      </c>
      <c r="G17" s="32">
        <v>14</v>
      </c>
    </row>
    <row r="18" spans="2:7" ht="12.75">
      <c r="B18" s="50" t="s">
        <v>32</v>
      </c>
      <c r="C18" s="32">
        <v>235</v>
      </c>
      <c r="D18" s="107" t="s">
        <v>83</v>
      </c>
      <c r="E18" s="62">
        <v>59</v>
      </c>
      <c r="F18" s="58" t="s">
        <v>120</v>
      </c>
      <c r="G18" s="32">
        <v>16</v>
      </c>
    </row>
    <row r="19" spans="2:7" ht="13.5" thickBot="1">
      <c r="B19" s="73" t="s">
        <v>62</v>
      </c>
      <c r="C19" s="32" t="s">
        <v>39</v>
      </c>
      <c r="D19" s="89" t="s">
        <v>84</v>
      </c>
      <c r="E19" s="22">
        <v>165</v>
      </c>
      <c r="F19" s="72" t="s">
        <v>119</v>
      </c>
      <c r="G19" s="16">
        <v>25</v>
      </c>
    </row>
    <row r="20" spans="2:7" ht="13.5" thickBot="1">
      <c r="B20" s="73" t="s">
        <v>56</v>
      </c>
      <c r="C20" s="32">
        <v>129</v>
      </c>
      <c r="D20" s="19"/>
      <c r="E20" s="17"/>
      <c r="F20" s="72" t="s">
        <v>100</v>
      </c>
      <c r="G20" s="16">
        <v>59</v>
      </c>
    </row>
    <row r="21" spans="2:9" ht="13.5" thickBot="1">
      <c r="B21" s="73" t="s">
        <v>63</v>
      </c>
      <c r="C21" s="32">
        <v>149</v>
      </c>
      <c r="D21" s="104" t="s">
        <v>9</v>
      </c>
      <c r="E21" s="135" t="s">
        <v>1</v>
      </c>
      <c r="F21" s="112" t="s">
        <v>101</v>
      </c>
      <c r="G21" s="18">
        <v>89</v>
      </c>
      <c r="I21" s="2"/>
    </row>
    <row r="22" spans="1:7" ht="13.5" thickBot="1">
      <c r="A22" s="12"/>
      <c r="B22" s="53" t="s">
        <v>46</v>
      </c>
      <c r="C22" s="32">
        <v>159</v>
      </c>
      <c r="D22" s="108"/>
      <c r="E22" s="121"/>
      <c r="F22" s="43"/>
      <c r="G22" s="63"/>
    </row>
    <row r="23" spans="2:7" ht="13.5" thickBot="1">
      <c r="B23" s="93" t="s">
        <v>35</v>
      </c>
      <c r="C23" s="67">
        <v>79</v>
      </c>
      <c r="D23" s="109" t="s">
        <v>30</v>
      </c>
      <c r="E23" s="16">
        <v>19</v>
      </c>
      <c r="F23" s="116" t="s">
        <v>4</v>
      </c>
      <c r="G23" s="118" t="s">
        <v>1</v>
      </c>
    </row>
    <row r="24" spans="2:7" ht="13.5" thickBot="1">
      <c r="B24" s="19"/>
      <c r="C24" s="17"/>
      <c r="D24" s="81" t="s">
        <v>31</v>
      </c>
      <c r="E24" s="16">
        <v>34</v>
      </c>
      <c r="F24" s="117"/>
      <c r="G24" s="119"/>
    </row>
    <row r="25" spans="2:9" ht="12.75">
      <c r="B25" s="131" t="s">
        <v>11</v>
      </c>
      <c r="C25" s="130" t="s">
        <v>1</v>
      </c>
      <c r="D25" s="59" t="s">
        <v>54</v>
      </c>
      <c r="E25" s="16">
        <v>46</v>
      </c>
      <c r="F25" s="21" t="s">
        <v>51</v>
      </c>
      <c r="G25" s="32">
        <v>99</v>
      </c>
      <c r="I25" s="2"/>
    </row>
    <row r="26" spans="2:9" ht="12.75">
      <c r="B26" s="132"/>
      <c r="C26" s="138"/>
      <c r="D26" s="27" t="s">
        <v>52</v>
      </c>
      <c r="E26" s="16">
        <v>99</v>
      </c>
      <c r="F26" s="21" t="s">
        <v>115</v>
      </c>
      <c r="G26" s="32">
        <v>179</v>
      </c>
      <c r="I26" s="2"/>
    </row>
    <row r="27" spans="2:9" ht="12.75">
      <c r="B27" s="85" t="s">
        <v>65</v>
      </c>
      <c r="C27" s="15">
        <v>99</v>
      </c>
      <c r="D27" s="27" t="s">
        <v>85</v>
      </c>
      <c r="E27" s="16">
        <v>185</v>
      </c>
      <c r="F27" s="82" t="s">
        <v>103</v>
      </c>
      <c r="G27" s="32">
        <f>(C39+C55+E16)/1.15</f>
        <v>254.7826086956522</v>
      </c>
      <c r="I27" s="2"/>
    </row>
    <row r="28" spans="2:7" ht="13.5" thickBot="1">
      <c r="B28" s="85" t="s">
        <v>67</v>
      </c>
      <c r="C28" s="15">
        <v>192</v>
      </c>
      <c r="D28" s="98" t="s">
        <v>38</v>
      </c>
      <c r="E28" s="64">
        <v>37.5</v>
      </c>
      <c r="F28" s="83" t="s">
        <v>102</v>
      </c>
      <c r="G28" s="22">
        <f>(C45+C27+E17)/1.15</f>
        <v>305.21739130434787</v>
      </c>
    </row>
    <row r="29" spans="2:9" ht="13.5" thickBot="1">
      <c r="B29" s="85" t="s">
        <v>66</v>
      </c>
      <c r="C29" s="15">
        <v>245</v>
      </c>
      <c r="D29" s="100" t="s">
        <v>111</v>
      </c>
      <c r="E29" s="64">
        <v>42</v>
      </c>
      <c r="F29" s="42"/>
      <c r="G29" s="41"/>
      <c r="I29" s="2"/>
    </row>
    <row r="30" spans="2:7" ht="13.5" thickBot="1">
      <c r="B30" s="96"/>
      <c r="C30" s="97"/>
      <c r="D30" s="100" t="s">
        <v>112</v>
      </c>
      <c r="E30" s="64">
        <v>72</v>
      </c>
      <c r="F30" s="122" t="s">
        <v>8</v>
      </c>
      <c r="G30" s="120" t="s">
        <v>1</v>
      </c>
    </row>
    <row r="31" spans="2:7" ht="12" customHeight="1" thickBot="1">
      <c r="B31" s="19"/>
      <c r="C31" s="17"/>
      <c r="D31" s="100" t="s">
        <v>121</v>
      </c>
      <c r="E31" s="64">
        <v>145</v>
      </c>
      <c r="F31" s="123"/>
      <c r="G31" s="121"/>
    </row>
    <row r="32" spans="1:7" ht="12" customHeight="1" thickBot="1">
      <c r="A32" s="12"/>
      <c r="B32" s="131" t="s">
        <v>10</v>
      </c>
      <c r="C32" s="130" t="s">
        <v>1</v>
      </c>
      <c r="D32" s="92" t="s">
        <v>109</v>
      </c>
      <c r="E32" s="67">
        <v>97</v>
      </c>
      <c r="F32" s="68" t="s">
        <v>116</v>
      </c>
      <c r="G32" s="16">
        <v>239</v>
      </c>
    </row>
    <row r="33" spans="2:7" ht="11.25" customHeight="1" thickBot="1">
      <c r="B33" s="132"/>
      <c r="C33" s="119"/>
      <c r="D33" s="19"/>
      <c r="E33" s="17"/>
      <c r="F33" s="99" t="s">
        <v>117</v>
      </c>
      <c r="G33" s="36">
        <v>479</v>
      </c>
    </row>
    <row r="34" spans="2:8" ht="13.5" thickBot="1">
      <c r="B34" s="51" t="s">
        <v>37</v>
      </c>
      <c r="C34" s="54">
        <v>99</v>
      </c>
      <c r="D34" s="136" t="s">
        <v>16</v>
      </c>
      <c r="E34" s="120" t="s">
        <v>1</v>
      </c>
      <c r="F34" s="69" t="s">
        <v>118</v>
      </c>
      <c r="G34" s="37">
        <v>785</v>
      </c>
      <c r="H34" s="2"/>
    </row>
    <row r="35" spans="2:7" ht="13.5" thickBot="1">
      <c r="B35" s="52" t="s">
        <v>36</v>
      </c>
      <c r="C35" s="54">
        <v>115</v>
      </c>
      <c r="D35" s="137"/>
      <c r="E35" s="121"/>
      <c r="F35" s="19"/>
      <c r="G35" s="17"/>
    </row>
    <row r="36" spans="2:7" ht="12.75">
      <c r="B36" s="95" t="s">
        <v>41</v>
      </c>
      <c r="C36" s="54">
        <v>119</v>
      </c>
      <c r="D36" s="74" t="s">
        <v>26</v>
      </c>
      <c r="E36" s="16">
        <v>34</v>
      </c>
      <c r="F36" s="116" t="s">
        <v>105</v>
      </c>
      <c r="G36" s="118" t="s">
        <v>1</v>
      </c>
    </row>
    <row r="37" spans="2:7" ht="12.75">
      <c r="B37" s="95" t="s">
        <v>61</v>
      </c>
      <c r="C37" s="54">
        <v>129</v>
      </c>
      <c r="D37" s="52" t="s">
        <v>49</v>
      </c>
      <c r="E37" s="62" t="s">
        <v>39</v>
      </c>
      <c r="F37" s="117"/>
      <c r="G37" s="119"/>
    </row>
    <row r="38" spans="2:7" ht="12.75">
      <c r="B38" s="84" t="s">
        <v>60</v>
      </c>
      <c r="C38" s="54">
        <v>199</v>
      </c>
      <c r="D38" s="66" t="s">
        <v>123</v>
      </c>
      <c r="E38" s="16" t="s">
        <v>39</v>
      </c>
      <c r="F38" s="58" t="s">
        <v>104</v>
      </c>
      <c r="G38" s="16">
        <f>20+C11+C15+C27+C45+E16+E29</f>
        <v>442</v>
      </c>
    </row>
    <row r="39" spans="1:7" ht="12.75">
      <c r="A39" s="12"/>
      <c r="B39" s="94" t="s">
        <v>68</v>
      </c>
      <c r="C39" s="91">
        <v>136</v>
      </c>
      <c r="D39" s="115" t="s">
        <v>33</v>
      </c>
      <c r="E39" s="62">
        <v>45</v>
      </c>
      <c r="F39" s="58" t="s">
        <v>106</v>
      </c>
      <c r="G39" s="16">
        <f>20+C11+C16+C39+C55+E17+E30</f>
        <v>527</v>
      </c>
    </row>
    <row r="40" spans="2:7" ht="13.5" thickBot="1">
      <c r="B40" s="88" t="s">
        <v>122</v>
      </c>
      <c r="C40" s="55">
        <v>295</v>
      </c>
      <c r="D40" s="88" t="s">
        <v>34</v>
      </c>
      <c r="E40" s="18">
        <v>14</v>
      </c>
      <c r="F40" s="58" t="s">
        <v>107</v>
      </c>
      <c r="G40" s="16">
        <f>20+C12+C17+C39+C56+E17+E17+E31+E47</f>
        <v>1338</v>
      </c>
    </row>
    <row r="41" spans="2:7" ht="4.5" customHeight="1" thickBot="1">
      <c r="B41" s="43"/>
      <c r="C41" s="44"/>
      <c r="D41" s="19"/>
      <c r="E41" s="17"/>
      <c r="F41" s="19"/>
      <c r="G41" s="38"/>
    </row>
    <row r="42" spans="2:9" ht="27">
      <c r="B42" s="56" t="s">
        <v>0</v>
      </c>
      <c r="C42" s="60" t="s">
        <v>1</v>
      </c>
      <c r="D42" s="101" t="s">
        <v>69</v>
      </c>
      <c r="E42" s="34" t="s">
        <v>1</v>
      </c>
      <c r="F42" s="113" t="s">
        <v>108</v>
      </c>
      <c r="G42" s="34" t="s">
        <v>1</v>
      </c>
      <c r="I42" s="2"/>
    </row>
    <row r="43" spans="2:7" ht="12.75">
      <c r="B43" s="84" t="s">
        <v>59</v>
      </c>
      <c r="C43" s="54">
        <v>145</v>
      </c>
      <c r="D43" s="74" t="s">
        <v>90</v>
      </c>
      <c r="E43" s="32">
        <v>59</v>
      </c>
      <c r="F43" s="58" t="str">
        <f>F38</f>
        <v>400W AM4x6 4,4Ghz +8Go +SSD240Go</v>
      </c>
      <c r="G43" s="16">
        <f>20+G38+C21+G11+20+40</f>
        <v>861</v>
      </c>
    </row>
    <row r="44" spans="2:7" ht="12.75">
      <c r="B44" s="94" t="s">
        <v>71</v>
      </c>
      <c r="C44" s="91">
        <v>164</v>
      </c>
      <c r="D44" s="72" t="s">
        <v>93</v>
      </c>
      <c r="E44" s="32">
        <v>149</v>
      </c>
      <c r="F44" s="58" t="str">
        <f>F39</f>
        <v>600W Intel x4 4,3Ghz +16Go +SSD500Go</v>
      </c>
      <c r="G44" s="16">
        <f>20+G39+C21+G11+20+40</f>
        <v>946</v>
      </c>
    </row>
    <row r="45" spans="2:7" ht="15.75" customHeight="1" thickBot="1">
      <c r="B45" s="94" t="s">
        <v>57</v>
      </c>
      <c r="C45" s="91">
        <v>178</v>
      </c>
      <c r="D45" s="114" t="s">
        <v>89</v>
      </c>
      <c r="E45" s="64">
        <v>190</v>
      </c>
      <c r="F45" s="77" t="str">
        <f>F40</f>
        <v>Intel x10 4,6Ghz+32Go+SSD1To+RTX3060</v>
      </c>
      <c r="G45" s="16">
        <f>20+G40+C21+G11+20+40</f>
        <v>1757</v>
      </c>
    </row>
    <row r="46" spans="2:10" ht="12.75">
      <c r="B46" s="94" t="s">
        <v>58</v>
      </c>
      <c r="C46" s="91">
        <v>239</v>
      </c>
      <c r="D46" s="72" t="s">
        <v>91</v>
      </c>
      <c r="E46" s="32">
        <v>356</v>
      </c>
      <c r="F46" s="19"/>
      <c r="G46" s="17"/>
      <c r="J46" s="2"/>
    </row>
    <row r="47" spans="2:7" ht="12.75">
      <c r="B47" s="52" t="s">
        <v>70</v>
      </c>
      <c r="C47" s="54">
        <v>389</v>
      </c>
      <c r="D47" s="115" t="s">
        <v>92</v>
      </c>
      <c r="E47" s="64">
        <v>375</v>
      </c>
      <c r="F47" s="19"/>
      <c r="G47" s="17"/>
    </row>
    <row r="48" spans="2:7" ht="12.75">
      <c r="B48" s="52" t="s">
        <v>72</v>
      </c>
      <c r="C48" s="54">
        <v>299</v>
      </c>
      <c r="D48" s="115" t="s">
        <v>88</v>
      </c>
      <c r="E48" s="64">
        <v>456</v>
      </c>
      <c r="F48" s="19"/>
      <c r="G48" s="17"/>
    </row>
    <row r="49" spans="2:7" ht="12.75">
      <c r="B49" s="52" t="s">
        <v>73</v>
      </c>
      <c r="C49" s="54">
        <v>540</v>
      </c>
      <c r="D49" s="87" t="s">
        <v>87</v>
      </c>
      <c r="E49" s="32" t="s">
        <v>39</v>
      </c>
      <c r="F49" s="19"/>
      <c r="G49" s="20"/>
    </row>
    <row r="50" spans="2:7" ht="13.5" thickBot="1">
      <c r="B50" s="19"/>
      <c r="C50" s="17"/>
      <c r="D50" s="87" t="s">
        <v>113</v>
      </c>
      <c r="E50" s="32">
        <v>699</v>
      </c>
      <c r="F50" s="23"/>
      <c r="G50" s="17"/>
    </row>
    <row r="51" spans="2:7" ht="13.5" thickBot="1">
      <c r="B51" s="128" t="s">
        <v>17</v>
      </c>
      <c r="C51" s="130" t="s">
        <v>1</v>
      </c>
      <c r="D51" s="88" t="s">
        <v>86</v>
      </c>
      <c r="E51" s="22">
        <v>1042</v>
      </c>
      <c r="F51" s="19"/>
      <c r="G51" s="17"/>
    </row>
    <row r="52" spans="2:7" ht="9.75" customHeight="1" thickBot="1">
      <c r="B52" s="129"/>
      <c r="C52" s="119"/>
      <c r="D52" s="39"/>
      <c r="E52" s="40"/>
      <c r="F52" s="19"/>
      <c r="G52" s="17"/>
    </row>
    <row r="53" spans="2:7" ht="12.75">
      <c r="B53" s="66" t="s">
        <v>74</v>
      </c>
      <c r="C53" s="16">
        <v>99</v>
      </c>
      <c r="D53" s="133" t="s">
        <v>6</v>
      </c>
      <c r="E53" s="120" t="s">
        <v>1</v>
      </c>
      <c r="F53" s="19"/>
      <c r="G53" s="17"/>
    </row>
    <row r="54" spans="2:9" ht="12.75">
      <c r="B54" s="50" t="s">
        <v>75</v>
      </c>
      <c r="C54" s="36">
        <v>78</v>
      </c>
      <c r="D54" s="134"/>
      <c r="E54" s="121"/>
      <c r="F54" s="19"/>
      <c r="G54" s="17"/>
      <c r="I54" s="2"/>
    </row>
    <row r="55" spans="2:7" ht="12.75">
      <c r="B55" s="90" t="s">
        <v>76</v>
      </c>
      <c r="C55" s="62">
        <v>124</v>
      </c>
      <c r="D55" s="58" t="s">
        <v>96</v>
      </c>
      <c r="E55" s="16">
        <v>29</v>
      </c>
      <c r="F55" s="19"/>
      <c r="G55" s="17"/>
    </row>
    <row r="56" spans="2:7" ht="12.75">
      <c r="B56" s="90" t="s">
        <v>77</v>
      </c>
      <c r="C56" s="62">
        <v>290</v>
      </c>
      <c r="D56" s="58" t="s">
        <v>124</v>
      </c>
      <c r="E56" s="16">
        <v>75</v>
      </c>
      <c r="F56" s="19"/>
      <c r="G56" s="17"/>
    </row>
    <row r="57" spans="2:8" ht="12.75">
      <c r="B57" s="90" t="s">
        <v>78</v>
      </c>
      <c r="C57" s="62">
        <v>399</v>
      </c>
      <c r="D57" s="58" t="s">
        <v>95</v>
      </c>
      <c r="E57" s="16">
        <v>69</v>
      </c>
      <c r="F57" s="19"/>
      <c r="G57" s="17"/>
      <c r="H57" s="2"/>
    </row>
    <row r="58" spans="2:7" ht="13.5" thickBot="1">
      <c r="B58" s="80" t="s">
        <v>79</v>
      </c>
      <c r="C58" s="16">
        <v>550</v>
      </c>
      <c r="D58" s="76" t="s">
        <v>94</v>
      </c>
      <c r="E58" s="18">
        <v>90</v>
      </c>
      <c r="F58" s="33"/>
      <c r="G58" s="33"/>
    </row>
    <row r="59" spans="2:7" ht="12.75">
      <c r="B59" s="102" t="s">
        <v>80</v>
      </c>
      <c r="C59" s="16">
        <v>749</v>
      </c>
      <c r="D59" s="39"/>
      <c r="E59" s="40"/>
      <c r="G59" s="33"/>
    </row>
    <row r="60" spans="2:6" ht="13.5" customHeight="1" thickBot="1">
      <c r="B60" s="103"/>
      <c r="C60" s="18"/>
      <c r="F60" s="45"/>
    </row>
    <row r="61" spans="3:7" ht="20.25" customHeight="1">
      <c r="C61" s="28"/>
      <c r="E61" s="47" t="s">
        <v>7</v>
      </c>
      <c r="F61" s="127" t="s">
        <v>125</v>
      </c>
      <c r="G61" s="127"/>
    </row>
    <row r="62" spans="3:7" ht="11.25" customHeight="1">
      <c r="C62" s="28"/>
      <c r="F62" s="126" t="s">
        <v>3</v>
      </c>
      <c r="G62" s="126"/>
    </row>
    <row r="63" ht="1.5" customHeight="1" hidden="1"/>
    <row r="64" ht="12.75">
      <c r="F64" s="78"/>
    </row>
    <row r="70" ht="12.75">
      <c r="F70" s="24"/>
    </row>
    <row r="71" ht="12.75">
      <c r="D71" s="24"/>
    </row>
    <row r="80" ht="12.75">
      <c r="F80" s="24"/>
    </row>
    <row r="81" ht="12.75">
      <c r="D81" s="24"/>
    </row>
    <row r="83" spans="11:13" ht="18">
      <c r="K83" s="3"/>
      <c r="L83" s="3"/>
      <c r="M83" s="4"/>
    </row>
    <row r="84" spans="12:13" ht="18">
      <c r="L84" s="3"/>
      <c r="M84" s="4"/>
    </row>
    <row r="85" spans="12:13" ht="18">
      <c r="L85" s="3"/>
      <c r="M85" s="4"/>
    </row>
    <row r="86" spans="12:13" ht="18">
      <c r="L86" s="3"/>
      <c r="M86" s="4"/>
    </row>
    <row r="87" spans="12:13" ht="18">
      <c r="L87" s="3"/>
      <c r="M87" s="4"/>
    </row>
    <row r="88" spans="12:13" ht="18">
      <c r="L88" s="3"/>
      <c r="M88" s="4"/>
    </row>
    <row r="92" ht="12.75">
      <c r="F92" s="24"/>
    </row>
    <row r="93" ht="12.75">
      <c r="D93" s="24"/>
    </row>
    <row r="135" ht="18">
      <c r="K135" s="3"/>
    </row>
    <row r="188" ht="18">
      <c r="K188" s="3"/>
    </row>
    <row r="240" ht="18">
      <c r="K240" s="3"/>
    </row>
    <row r="293" ht="18">
      <c r="K293" s="3"/>
    </row>
    <row r="333" ht="12.75">
      <c r="U333" s="2"/>
    </row>
    <row r="346" ht="18">
      <c r="K346" s="3"/>
    </row>
  </sheetData>
  <mergeCells count="27">
    <mergeCell ref="B25:B26"/>
    <mergeCell ref="C25:C26"/>
    <mergeCell ref="E8:E9"/>
    <mergeCell ref="B8:B9"/>
    <mergeCell ref="D8:D9"/>
    <mergeCell ref="D53:D54"/>
    <mergeCell ref="C8:C9"/>
    <mergeCell ref="E21:E22"/>
    <mergeCell ref="D34:D35"/>
    <mergeCell ref="E53:E54"/>
    <mergeCell ref="C32:C33"/>
    <mergeCell ref="B51:B52"/>
    <mergeCell ref="C51:C52"/>
    <mergeCell ref="E34:E35"/>
    <mergeCell ref="F30:F31"/>
    <mergeCell ref="F36:F37"/>
    <mergeCell ref="B32:B33"/>
    <mergeCell ref="G30:G31"/>
    <mergeCell ref="F62:G62"/>
    <mergeCell ref="G36:G37"/>
    <mergeCell ref="F61:G61"/>
    <mergeCell ref="F23:F24"/>
    <mergeCell ref="G8:G9"/>
    <mergeCell ref="G23:G24"/>
    <mergeCell ref="G14:G15"/>
    <mergeCell ref="F14:F15"/>
    <mergeCell ref="F8:F9"/>
  </mergeCells>
  <printOptions/>
  <pageMargins left="0.2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U346"/>
  <sheetViews>
    <sheetView zoomScale="145" zoomScaleNormal="145" workbookViewId="0" topLeftCell="A40">
      <selection activeCell="C10" sqref="C10"/>
    </sheetView>
  </sheetViews>
  <sheetFormatPr defaultColWidth="11.421875" defaultRowHeight="12.75"/>
  <cols>
    <col min="1" max="1" width="0.85546875" style="0" customWidth="1"/>
    <col min="2" max="2" width="30.28125" style="13" customWidth="1"/>
    <col min="3" max="3" width="5.00390625" style="14" customWidth="1"/>
    <col min="4" max="4" width="28.140625" style="13" customWidth="1"/>
    <col min="5" max="5" width="5.00390625" style="14" customWidth="1"/>
    <col min="6" max="6" width="26.140625" style="13" customWidth="1"/>
    <col min="7" max="7" width="5.00390625" style="14" customWidth="1"/>
    <col min="8" max="8" width="0.71875" style="0" customWidth="1"/>
    <col min="9" max="9" width="74.140625" style="0" customWidth="1"/>
    <col min="10" max="10" width="18.57421875" style="0" customWidth="1"/>
    <col min="11" max="11" width="2.140625" style="0" customWidth="1"/>
  </cols>
  <sheetData>
    <row r="1" ht="6.75" customHeight="1"/>
    <row r="2" ht="12.75"/>
    <row r="3" ht="12.75"/>
    <row r="4" ht="12.75"/>
    <row r="5" ht="12.75"/>
    <row r="6" ht="12.75"/>
    <row r="7" ht="12.75" customHeight="1" thickBot="1"/>
    <row r="8" spans="2:7" ht="12.75">
      <c r="B8" s="139" t="s">
        <v>23</v>
      </c>
      <c r="C8" s="118" t="s">
        <v>24</v>
      </c>
      <c r="D8" s="140" t="s">
        <v>18</v>
      </c>
      <c r="E8" s="118" t="s">
        <v>24</v>
      </c>
      <c r="F8" s="139" t="s">
        <v>12</v>
      </c>
      <c r="G8" s="118" t="s">
        <v>24</v>
      </c>
    </row>
    <row r="9" spans="2:7" ht="12.75" customHeight="1">
      <c r="B9" s="132"/>
      <c r="C9" s="119"/>
      <c r="D9" s="137"/>
      <c r="E9" s="119"/>
      <c r="F9" s="132"/>
      <c r="G9" s="119"/>
    </row>
    <row r="10" spans="2:7" ht="12.75">
      <c r="B10" s="66" t="str">
        <f>tarifs!B10</f>
        <v>Boitier 4 emp 5"1/4 + 2 3"1/2 d'occasion sans alim</v>
      </c>
      <c r="C10" s="32">
        <f>tarifs!C10/1.52</f>
        <v>9.868421052631579</v>
      </c>
      <c r="D10" s="1"/>
      <c r="E10" s="16"/>
      <c r="F10" s="65" t="str">
        <f>tarifs!F10</f>
        <v>Ecran LED 18.5/20 3/5ms</v>
      </c>
      <c r="G10" s="16">
        <f>tarifs!G10/1.26</f>
        <v>107.14285714285714</v>
      </c>
    </row>
    <row r="11" spans="2:7" ht="12.75">
      <c r="B11" s="66" t="str">
        <f>tarifs!B11</f>
        <v>.Top &gt; Réf 06 -Boîtier Standard Noir HKC 1149x sans alim</v>
      </c>
      <c r="C11" s="32">
        <f>tarifs!C11/1.52</f>
        <v>16.44736842105263</v>
      </c>
      <c r="D11" s="52" t="str">
        <f>tarifs!D11</f>
        <v>2Go so-dimm DDR2 (533-667-800) pour portable 2ans</v>
      </c>
      <c r="E11" s="16">
        <f>tarifs!E11/1.45</f>
        <v>13.10344827586207</v>
      </c>
      <c r="F11" s="65" t="str">
        <f>tarifs!F11</f>
        <v>Ecran LED 23/24" 1/2ms 1920x HDMI</v>
      </c>
      <c r="G11" s="16">
        <f>tarifs!G11/1.26</f>
        <v>150.79365079365078</v>
      </c>
    </row>
    <row r="12" spans="2:9" ht="12.75">
      <c r="B12" s="66" t="str">
        <f>tarifs!B12</f>
        <v>Réf 19 Boîtier ventilateur Géant 8918R Led Rouge sans alim</v>
      </c>
      <c r="C12" s="32">
        <f>tarifs!C12/1.52</f>
        <v>57.89473684210526</v>
      </c>
      <c r="D12" s="52" t="str">
        <f>tarifs!D12</f>
        <v>.Top &gt;2048 MO DDR2  PC 5300 (667) Garantie 2ans</v>
      </c>
      <c r="E12" s="16">
        <f>tarifs!E12/1.45</f>
        <v>15.172413793103448</v>
      </c>
      <c r="F12" s="65" t="str">
        <f>tarifs!F12</f>
        <v>Ecran LED 28" 1/2ms 3840x2160 HDMI</v>
      </c>
      <c r="G12" s="16">
        <f>tarifs!G12/1.26</f>
        <v>292.85714285714283</v>
      </c>
      <c r="I12" s="1"/>
    </row>
    <row r="13" spans="2:7" ht="13.5" thickBot="1">
      <c r="B13" s="66" t="str">
        <f>tarifs!B13</f>
        <v>Réf 35 -Boîtier GAMER A8011B LED Bleu et 4x120mm sans alim</v>
      </c>
      <c r="C13" s="32">
        <f>tarifs!C13/1.52</f>
        <v>91.44736842105263</v>
      </c>
      <c r="D13" s="52" t="str">
        <f>tarifs!D13</f>
        <v>4096 MO 1x4096 DDR3  10600 (1333) (KIT)</v>
      </c>
      <c r="E13" s="16">
        <f>tarifs!E13/1.45</f>
        <v>16.551724137931036</v>
      </c>
      <c r="F13" s="42"/>
      <c r="G13" s="41"/>
    </row>
    <row r="14" spans="2:7" ht="12.75">
      <c r="B14" s="66" t="str">
        <f>tarifs!B14</f>
        <v>Alim ATX 380-410W en 24 Pins </v>
      </c>
      <c r="C14" s="32">
        <f>tarifs!C14/1.52</f>
        <v>25</v>
      </c>
      <c r="D14" s="52" t="str">
        <f>tarifs!D14</f>
        <v>Mémoire 8Go 1x8go DDR3 12800 (1333/1600) Gar 2ans</v>
      </c>
      <c r="E14" s="16">
        <f>tarifs!E14/1.45</f>
        <v>40</v>
      </c>
      <c r="F14" s="140" t="s">
        <v>13</v>
      </c>
      <c r="G14" s="118" t="s">
        <v>24</v>
      </c>
    </row>
    <row r="15" spans="2:7" ht="12.75">
      <c r="B15" s="66" t="str">
        <f>tarifs!B15</f>
        <v>Alim ATX 460-550W en 24 Pins Marque (pas de 6pins)</v>
      </c>
      <c r="C15" s="32">
        <f>tarifs!C15/1.52</f>
        <v>29.605263157894736</v>
      </c>
      <c r="D15" s="52" t="str">
        <f>tarifs!D15</f>
        <v>4Go DDR4 17000 (2133/2400/2666)</v>
      </c>
      <c r="E15" s="16">
        <f>tarifs!E15/1.45</f>
        <v>15.862068965517242</v>
      </c>
      <c r="F15" s="137"/>
      <c r="G15" s="119"/>
    </row>
    <row r="16" spans="2:7" ht="12.75">
      <c r="B16" s="66" t="str">
        <f>tarifs!B16</f>
        <v>Alim de ATX 600/650W 80+ Silence 12cm Garantie 2 ans</v>
      </c>
      <c r="C16" s="32">
        <f>tarifs!C16/1.52</f>
        <v>50</v>
      </c>
      <c r="D16" s="52" t="str">
        <f>tarifs!D16</f>
        <v>8Go DDR4 21300 (2666/3200) Gar 2ans</v>
      </c>
      <c r="E16" s="16">
        <f>tarifs!E16/1.45</f>
        <v>22.758620689655174</v>
      </c>
      <c r="F16" s="35" t="str">
        <f>tarifs!F16</f>
        <v>clé de 16Go USB3 garantie de 2ans</v>
      </c>
      <c r="G16" s="16">
        <f>tarifs!G16/1.5</f>
        <v>7.266666666666667</v>
      </c>
    </row>
    <row r="17" spans="2:7" ht="12.75">
      <c r="B17" s="66" t="str">
        <f>tarifs!B17</f>
        <v>Alim de ATX 750W 80+ Silence 12cm Garantie 2 ans</v>
      </c>
      <c r="C17" s="32">
        <f>tarifs!C17/1.52</f>
        <v>89.47368421052632</v>
      </c>
      <c r="D17" s="52" t="str">
        <f>tarifs!D17</f>
        <v>16Go =&gt; 2x8Go DDR4 3000/3200Mhz</v>
      </c>
      <c r="E17" s="16">
        <f>tarifs!E17/1.45</f>
        <v>51.03448275862069</v>
      </c>
      <c r="F17" s="35" t="str">
        <f>tarifs!F17</f>
        <v>clé de 32Go USB3 garantie de 2ans</v>
      </c>
      <c r="G17" s="16">
        <f>tarifs!G17/1.5</f>
        <v>9.333333333333334</v>
      </c>
    </row>
    <row r="18" spans="2:7" ht="12.75">
      <c r="B18" s="66" t="str">
        <f>tarifs!B18</f>
        <v>Alim ATX 1000W Silencieuse 12-14 cm Garantie 3 ans</v>
      </c>
      <c r="C18" s="32">
        <f>tarifs!C18/1.52</f>
        <v>154.60526315789474</v>
      </c>
      <c r="D18" s="52" t="str">
        <f>tarifs!D18</f>
        <v> 8Go DDR5 (4800/5200)</v>
      </c>
      <c r="E18" s="16">
        <f>tarifs!E18/1.45</f>
        <v>40.689655172413794</v>
      </c>
      <c r="F18" s="35" t="str">
        <f>tarifs!F18</f>
        <v>PROMO clé de 64Go USB3 garantie de 2ans</v>
      </c>
      <c r="G18" s="16">
        <f>tarifs!G18/1.5</f>
        <v>10.666666666666666</v>
      </c>
    </row>
    <row r="19" spans="2:7" ht="12.75">
      <c r="B19" s="66" t="str">
        <f>tarifs!B19</f>
        <v> License WINDOWS 7 ou 8 64 reconditionné</v>
      </c>
      <c r="C19" s="32" t="e">
        <f>tarifs!C19/1.52</f>
        <v>#VALUE!</v>
      </c>
      <c r="D19" s="52" t="str">
        <f>tarifs!D19</f>
        <v>32Go DDR5 (6000/6200) Gar 3ans</v>
      </c>
      <c r="E19" s="16">
        <f>tarifs!E19/1.45</f>
        <v>113.79310344827587</v>
      </c>
      <c r="F19" s="35" t="str">
        <f>tarifs!F19</f>
        <v>PROMO clé de 128Go USB3 garantie de 2ans</v>
      </c>
      <c r="G19" s="16">
        <f>tarifs!G19/1.5</f>
        <v>16.666666666666668</v>
      </c>
    </row>
    <row r="20" spans="2:7" ht="13.5" thickBot="1">
      <c r="B20" s="66" t="str">
        <f>tarifs!B20</f>
        <v> License WINDOWS 10 64 2021 Vendu avec un PC</v>
      </c>
      <c r="C20" s="32">
        <f>tarifs!C20/1.32</f>
        <v>97.72727272727272</v>
      </c>
      <c r="D20" s="19"/>
      <c r="E20" s="17"/>
      <c r="F20" s="35" t="str">
        <f>tarifs!F20</f>
        <v>clé ou SSD de 256Go USB3 gar de 2ans</v>
      </c>
      <c r="G20" s="16">
        <f>tarifs!G20/1.5</f>
        <v>39.333333333333336</v>
      </c>
    </row>
    <row r="21" spans="2:9" ht="12.75">
      <c r="B21" s="66" t="str">
        <f>tarifs!B21</f>
        <v>WINDOWS 11 Famille 64 Vendu avec un PC</v>
      </c>
      <c r="C21" s="32">
        <f>tarifs!C21/1.32</f>
        <v>112.87878787878788</v>
      </c>
      <c r="D21" s="49" t="s">
        <v>9</v>
      </c>
      <c r="E21" s="118" t="s">
        <v>24</v>
      </c>
      <c r="F21" s="35" t="str">
        <f>tarifs!F21</f>
        <v>Disque externe 2To USB3 de 2ans</v>
      </c>
      <c r="G21" s="16">
        <f>tarifs!G21/1.5</f>
        <v>59.333333333333336</v>
      </c>
      <c r="I21" s="2"/>
    </row>
    <row r="22" spans="1:7" ht="13.5" thickBot="1">
      <c r="A22" s="12"/>
      <c r="B22" s="66" t="str">
        <f>tarifs!B22</f>
        <v>OFFICE FAMILLE 2019  (Word,excel,power point) avec PC</v>
      </c>
      <c r="C22" s="32">
        <f>tarifs!C22/1.32</f>
        <v>120.45454545454545</v>
      </c>
      <c r="D22" s="48"/>
      <c r="E22" s="119"/>
      <c r="F22" s="43"/>
      <c r="G22" s="63"/>
    </row>
    <row r="23" spans="2:7" ht="12.75">
      <c r="B23" s="66" t="str">
        <f>tarifs!B23</f>
        <v>OFFICE 365 5PC 1an (word+excel+powe+acces+...) avec PC</v>
      </c>
      <c r="C23" s="32">
        <f>tarifs!C23/1.32</f>
        <v>59.848484848484844</v>
      </c>
      <c r="D23" s="53" t="str">
        <f>tarifs!D23</f>
        <v>Pour portable 2"1/2 80/160 Go SATA 5400 (33Mo/S) 3mois</v>
      </c>
      <c r="E23" s="16">
        <f>tarifs!E23/1.37</f>
        <v>13.86861313868613</v>
      </c>
      <c r="F23" s="116" t="s">
        <v>4</v>
      </c>
      <c r="G23" s="118" t="s">
        <v>24</v>
      </c>
    </row>
    <row r="24" spans="2:7" ht="13.5" thickBot="1">
      <c r="B24" s="19"/>
      <c r="C24" s="17"/>
      <c r="D24" s="53" t="str">
        <f>tarifs!D24</f>
        <v>Pour portable HD 500 Go SATA 5400 (39Mo/S)</v>
      </c>
      <c r="E24" s="16">
        <f>tarifs!E24/1.37</f>
        <v>24.81751824817518</v>
      </c>
      <c r="F24" s="117"/>
      <c r="G24" s="119"/>
    </row>
    <row r="25" spans="2:9" ht="12.75">
      <c r="B25" s="131" t="s">
        <v>11</v>
      </c>
      <c r="C25" s="118" t="s">
        <v>24</v>
      </c>
      <c r="D25" s="53" t="str">
        <f>tarifs!D25</f>
        <v>PROMO Disque 1000 Go (1To)  5400/7200T (59Mo/S)</v>
      </c>
      <c r="E25" s="16">
        <f>tarifs!E25/1.37</f>
        <v>33.57664233576642</v>
      </c>
      <c r="F25" s="71" t="str">
        <f>tarifs!F25</f>
        <v>PROMO PACK : Carte mère CPUx2  3,00Ghz+4Go 6mois</v>
      </c>
      <c r="G25" s="32">
        <f>tarifs!G25/1.4</f>
        <v>70.71428571428572</v>
      </c>
      <c r="I25" s="2"/>
    </row>
    <row r="26" spans="2:9" ht="12.75">
      <c r="B26" s="132"/>
      <c r="C26" s="119"/>
      <c r="D26" s="53" t="str">
        <f>tarifs!D26</f>
        <v>Disque 4000 Go (4To)  7200T (116Mo/S) SATA 2ans</v>
      </c>
      <c r="E26" s="16">
        <f>tarifs!E26/1.37</f>
        <v>72.26277372262773</v>
      </c>
      <c r="F26" s="71" t="str">
        <f>tarifs!F26</f>
        <v>PROMO PACK : Carte mère CPUx4  3,50Ghz+8Go 6mois</v>
      </c>
      <c r="G26" s="32">
        <f>tarifs!G26/1.4</f>
        <v>127.85714285714286</v>
      </c>
      <c r="I26" s="2"/>
    </row>
    <row r="27" spans="2:9" ht="12.75">
      <c r="B27" s="35" t="str">
        <f>tarifs!B27</f>
        <v>Carte mère MATX AM4 Ryzen 2xDDR4 USB3 VGA</v>
      </c>
      <c r="C27" s="15">
        <f>tarifs!C27/1.4</f>
        <v>70.71428571428572</v>
      </c>
      <c r="D27" s="53" t="str">
        <f>tarifs!D27</f>
        <v>Disque 8000 Go (8TO) 7200T 256Mo (136Mo/S) SATA 2ans</v>
      </c>
      <c r="E27" s="16">
        <f>tarifs!E27/1.37</f>
        <v>135.03649635036496</v>
      </c>
      <c r="F27" s="71" t="str">
        <f>tarifs!F27</f>
        <v>PROMO  PACK:Carte 1700+Core x4 de 4.3Ghz+8GoDDR4</v>
      </c>
      <c r="G27" s="32">
        <f>tarifs!G27/1.4</f>
        <v>181.98757763975158</v>
      </c>
      <c r="I27" s="2"/>
    </row>
    <row r="28" spans="2:7" ht="12.75">
      <c r="B28" s="35" t="str">
        <f>tarifs!B28</f>
        <v>Carte mère ATX Ryzen 3/4/5/7/9 4xDDR4 USB3 Pci4.0</v>
      </c>
      <c r="C28" s="15">
        <f>tarifs!C28/1.4</f>
        <v>137.14285714285714</v>
      </c>
      <c r="D28" s="53" t="str">
        <f>tarifs!D28</f>
        <v>PROMO Disque:SSD de 240GO SATA3=490-440Mo/S</v>
      </c>
      <c r="E28" s="16">
        <f>tarifs!E28/1.37</f>
        <v>27.372262773722625</v>
      </c>
      <c r="F28" s="71" t="str">
        <f>tarifs!F28</f>
        <v>PROMO  PACK:CM+Ryzen 5 5600G x6 de 4.4Ghz+16GoDDR4</v>
      </c>
      <c r="G28" s="32">
        <f>tarifs!G28/1.4</f>
        <v>218.01242236024848</v>
      </c>
    </row>
    <row r="29" spans="2:9" ht="13.5" thickBot="1">
      <c r="B29" s="35" t="str">
        <f>tarifs!B29</f>
        <v>Carte mère ASUS B650 AM5 Ryzen 7xxx USB3  4xddr5 Pci 4.0</v>
      </c>
      <c r="C29" s="15">
        <f>tarifs!C29/1.4</f>
        <v>175</v>
      </c>
      <c r="D29" s="53" t="str">
        <f>tarifs!D29</f>
        <v>PROMO SSD de 480/500GO SATA3=500-400Mo/S SATA</v>
      </c>
      <c r="E29" s="16">
        <f>tarifs!E29/1.37</f>
        <v>30.65693430656934</v>
      </c>
      <c r="F29" s="42"/>
      <c r="G29" s="41"/>
      <c r="I29" s="2"/>
    </row>
    <row r="30" spans="2:7" ht="12.75">
      <c r="B30" s="35">
        <f>tarifs!B30</f>
        <v>0</v>
      </c>
      <c r="C30" s="15">
        <f>tarifs!C30/1.4</f>
        <v>0</v>
      </c>
      <c r="D30" s="53" t="str">
        <f>tarifs!D30</f>
        <v>PROMO SSD de 1000GO SATA3=550-420Mo/S SATA 2ans</v>
      </c>
      <c r="E30" s="16">
        <f>tarifs!E30/1.37</f>
        <v>52.55474452554744</v>
      </c>
      <c r="F30" s="122" t="s">
        <v>8</v>
      </c>
      <c r="G30" s="120" t="s">
        <v>1</v>
      </c>
    </row>
    <row r="31" spans="2:7" ht="13.5" thickBot="1">
      <c r="B31" s="19"/>
      <c r="C31" s="17"/>
      <c r="D31" s="53" t="str">
        <f>tarifs!D31</f>
        <v>PROMO SSD de 2000GO SATA3=550-420Mo/S SATA 2ans</v>
      </c>
      <c r="E31" s="16">
        <f>tarifs!E31/1.37</f>
        <v>105.83941605839415</v>
      </c>
      <c r="F31" s="123"/>
      <c r="G31" s="121"/>
    </row>
    <row r="32" spans="1:7" ht="12.75">
      <c r="A32" s="12"/>
      <c r="B32" s="131" t="s">
        <v>10</v>
      </c>
      <c r="C32" s="118" t="s">
        <v>24</v>
      </c>
      <c r="D32" s="53" t="str">
        <f>tarifs!D32</f>
        <v>SSD de 1000GO M.2 Pci-e 3.0=2000-3200Mo/S 2ans</v>
      </c>
      <c r="E32" s="16">
        <f>tarifs!E32/1.37</f>
        <v>70.8029197080292</v>
      </c>
      <c r="F32" s="21" t="str">
        <f>tarifs!F32</f>
        <v>PROMO RX6400 4Go 3D:110000 + Alim 600W</v>
      </c>
      <c r="G32" s="16">
        <f>tarifs!G32/1.38</f>
        <v>173.18840579710147</v>
      </c>
    </row>
    <row r="33" spans="2:7" ht="13.5" thickBot="1">
      <c r="B33" s="132"/>
      <c r="C33" s="119"/>
      <c r="D33" s="19"/>
      <c r="E33" s="17"/>
      <c r="F33" s="21" t="str">
        <f>tarifs!F33</f>
        <v>PROMO GEFORCE RTX3060 12Go 3D:390000 + Alim 700W 80+</v>
      </c>
      <c r="G33" s="16">
        <f>tarifs!G33/1.38</f>
        <v>347.10144927536237</v>
      </c>
    </row>
    <row r="34" spans="2:8" ht="12.75">
      <c r="B34" s="35" t="str">
        <f>tarifs!B34</f>
        <v>MATX 1155 Core I5/I7 2xDDR3=1066/1333 8Go max</v>
      </c>
      <c r="C34" s="32">
        <f>tarifs!C34/1.42</f>
        <v>69.71830985915493</v>
      </c>
      <c r="D34" s="136" t="s">
        <v>16</v>
      </c>
      <c r="E34" s="118" t="s">
        <v>24</v>
      </c>
      <c r="F34" s="21" t="str">
        <f>tarifs!F34</f>
        <v>PROMO GEFORCE RTX4070 12Go 3D:680K + Alim 750W 80+</v>
      </c>
      <c r="G34" s="16">
        <f>tarifs!G34/1.38</f>
        <v>568.840579710145</v>
      </c>
      <c r="H34" s="2"/>
    </row>
    <row r="35" spans="2:7" ht="13.5" thickBot="1">
      <c r="B35" s="35" t="str">
        <f>tarifs!B35</f>
        <v>MATX 1150 Core I3/I5/I7 2xDDR3=1066/1333 USB3 et 5.1 !</v>
      </c>
      <c r="C35" s="32">
        <f>tarifs!C35/1.42</f>
        <v>80.98591549295774</v>
      </c>
      <c r="D35" s="137"/>
      <c r="E35" s="119"/>
      <c r="F35" s="19"/>
      <c r="G35" s="17"/>
    </row>
    <row r="36" spans="2:7" ht="12.75">
      <c r="B36" s="35" t="str">
        <f>tarifs!B36</f>
        <v>Carte mère MATX 1151 Core I3/I5 2xDDR4=2666</v>
      </c>
      <c r="C36" s="32">
        <f>tarifs!C36/1.42</f>
        <v>83.80281690140845</v>
      </c>
      <c r="D36" s="66" t="str">
        <f>tarifs!D36</f>
        <v>Graveur  SATA DVD+-R = 18X DL</v>
      </c>
      <c r="E36" s="16">
        <f>tarifs!E36/1.5</f>
        <v>22.666666666666668</v>
      </c>
      <c r="F36" s="116" t="s">
        <v>14</v>
      </c>
      <c r="G36" s="118" t="s">
        <v>24</v>
      </c>
    </row>
    <row r="37" spans="2:7" ht="12.75">
      <c r="B37" s="35" t="str">
        <f>tarifs!B37</f>
        <v>Carte mère MATX SOC1200 10/11xxx H510 4xDDR4 USB3 M.2</v>
      </c>
      <c r="C37" s="32">
        <f>tarifs!C37/1.42</f>
        <v>90.84507042253522</v>
      </c>
      <c r="D37" s="66" t="str">
        <f>tarifs!D37</f>
        <v>Graveur SATA DVD+-R et (lecteur et Blu-ray) = 16/8x</v>
      </c>
      <c r="E37" s="16" t="e">
        <f>tarifs!E37/1.5</f>
        <v>#VALUE!</v>
      </c>
      <c r="F37" s="117"/>
      <c r="G37" s="119"/>
    </row>
    <row r="38" spans="2:7" ht="12.75">
      <c r="B38" s="35" t="str">
        <f>tarifs!B38</f>
        <v>Carte mère MATX/ATX SOC1200 10/11xxx Z590 4xDDR4 USB3 M.2</v>
      </c>
      <c r="C38" s="32">
        <f>tarifs!C38/1.42</f>
        <v>140.14084507042253</v>
      </c>
      <c r="D38" s="66" t="str">
        <f>tarifs!D38</f>
        <v>Graveur  SATA DVD+-R et Blu-ray  = 16/8x garantie 2ans</v>
      </c>
      <c r="E38" s="16" t="e">
        <f>tarifs!E38/1.5</f>
        <v>#VALUE!</v>
      </c>
      <c r="F38" s="46" t="str">
        <f>tarifs!F38</f>
        <v>400W AM4x6 4,4Ghz +8Go +SSD240Go</v>
      </c>
      <c r="G38" s="16" t="s">
        <v>27</v>
      </c>
    </row>
    <row r="39" spans="1:7" ht="12.75">
      <c r="A39" s="12"/>
      <c r="B39" s="35" t="str">
        <f>tarifs!B39</f>
        <v>Carte mère MATX SOC1700 12xx 2xDDR4 M2 USB3</v>
      </c>
      <c r="C39" s="32">
        <f>tarifs!C39/1.42</f>
        <v>95.77464788732395</v>
      </c>
      <c r="D39" s="66" t="str">
        <f>tarifs!D39</f>
        <v>Graveur DVD SLIM Externe en USB pour PC fixe ou portable</v>
      </c>
      <c r="E39" s="16">
        <f>tarifs!E39/1.5</f>
        <v>30</v>
      </c>
      <c r="F39" s="46" t="str">
        <f>tarifs!F39</f>
        <v>600W Intel x4 4,3Ghz +16Go +SSD500Go</v>
      </c>
      <c r="G39" s="16" t="s">
        <v>27</v>
      </c>
    </row>
    <row r="40" spans="2:7" ht="12.75">
      <c r="B40" s="35" t="str">
        <f>tarifs!B40</f>
        <v>Carte mère M/ATX SOC1700 12/13 Z790 4xDDR5 USB3 M2</v>
      </c>
      <c r="C40" s="32">
        <f>tarifs!C40/1.42</f>
        <v>207.74647887323945</v>
      </c>
      <c r="D40" s="66" t="str">
        <f>tarifs!D40</f>
        <v>Lecteur de disque compactt flach,.... 16 spécialité interne</v>
      </c>
      <c r="E40" s="16">
        <f>tarifs!E40/1.5</f>
        <v>9.333333333333334</v>
      </c>
      <c r="F40" s="46" t="str">
        <f>tarifs!F40</f>
        <v>Intel x10 4,6Ghz+32Go+SSD1To+RTX3060</v>
      </c>
      <c r="G40" s="16" t="s">
        <v>27</v>
      </c>
    </row>
    <row r="41" spans="2:7" ht="7.5" customHeight="1" thickBot="1">
      <c r="B41" s="43"/>
      <c r="C41" s="44"/>
      <c r="D41" s="19"/>
      <c r="E41" s="17"/>
      <c r="F41" s="19"/>
      <c r="G41" s="38"/>
    </row>
    <row r="42" spans="2:9" ht="36">
      <c r="B42" s="56" t="s">
        <v>0</v>
      </c>
      <c r="C42" s="70" t="s">
        <v>24</v>
      </c>
      <c r="D42" s="57" t="s">
        <v>19</v>
      </c>
      <c r="E42" s="118" t="s">
        <v>24</v>
      </c>
      <c r="F42" s="61" t="s">
        <v>15</v>
      </c>
      <c r="G42" s="70" t="s">
        <v>24</v>
      </c>
      <c r="I42" s="2"/>
    </row>
    <row r="43" spans="2:7" ht="12.75">
      <c r="B43" s="52" t="str">
        <f>tarifs!B43</f>
        <v>CPU Ryzen 3 3200G x4/4 3,6/4,0Ghz+(PR:26K/3D:42K) OEM</v>
      </c>
      <c r="C43" s="54">
        <f>tarifs!C43/1.33</f>
        <v>109.02255639097744</v>
      </c>
      <c r="D43" s="66" t="str">
        <f>tarifs!D43</f>
        <v>PCIX16 NVIDIA 8400 ou G210 ou 5450 3D:3400</v>
      </c>
      <c r="E43" s="119"/>
      <c r="F43" s="46" t="str">
        <f>tarifs!F43</f>
        <v>400W AM4x6 4,4Ghz +8Go +SSD240Go</v>
      </c>
      <c r="G43" s="16" t="s">
        <v>27</v>
      </c>
    </row>
    <row r="44" spans="2:7" ht="12.75">
      <c r="B44" s="52" t="str">
        <f>tarifs!B44</f>
        <v>CPU Ryzen 5 5500 x6/12 3,6/4,2Ghz 19Mo(PR:41K) OEM</v>
      </c>
      <c r="C44" s="54">
        <f>tarifs!C44/1.33</f>
        <v>123.30827067669172</v>
      </c>
      <c r="D44" s="66" t="str">
        <f>tarifs!D44</f>
        <v>PCIX16 GEFORCE GT 1030 2Go 3D:52000</v>
      </c>
      <c r="E44" s="32">
        <f>tarifs!E44/1.33</f>
        <v>112.03007518796991</v>
      </c>
      <c r="F44" s="46" t="str">
        <f>tarifs!F44</f>
        <v>600W Intel x4 4,3Ghz +16Go +SSD500Go</v>
      </c>
      <c r="G44" s="16" t="s">
        <v>27</v>
      </c>
    </row>
    <row r="45" spans="2:7" ht="15.75" customHeight="1">
      <c r="B45" s="52" t="e">
        <f>tarifs!#REF!</f>
        <v>#REF!</v>
      </c>
      <c r="C45" s="54" t="e">
        <f>tarifs!#REF!/1.33</f>
        <v>#REF!</v>
      </c>
      <c r="D45" s="66" t="str">
        <f>tarifs!D45</f>
        <v>RADEON AMD RX 6400 4Go 3D:90/120K</v>
      </c>
      <c r="E45" s="32">
        <f>tarifs!E45/1.33</f>
        <v>142.85714285714286</v>
      </c>
      <c r="F45" s="46" t="str">
        <f>tarifs!F45</f>
        <v>Intel x10 4,6Ghz+32Go+SSD1To+RTX3060</v>
      </c>
      <c r="G45" s="16" t="s">
        <v>27</v>
      </c>
    </row>
    <row r="46" spans="2:10" ht="12.75">
      <c r="B46" s="52" t="str">
        <f>tarifs!B45</f>
        <v>CPU Ryzen 5 5600G x6/12 3,9/4,4Ghz (PR:41K/3D:52K) OEM</v>
      </c>
      <c r="C46" s="54">
        <f>tarifs!C45/1.33</f>
        <v>133.8345864661654</v>
      </c>
      <c r="D46" s="66" t="str">
        <f>tarifs!D46</f>
        <v>RTX 3050 8Go 3D:250/300K(PS5)  (alim600W)</v>
      </c>
      <c r="E46" s="32">
        <f>tarifs!E46/1.33</f>
        <v>267.6691729323308</v>
      </c>
      <c r="F46" s="19"/>
      <c r="G46" s="17"/>
      <c r="J46" s="2"/>
    </row>
    <row r="47" spans="2:7" ht="12.75">
      <c r="B47" s="52" t="str">
        <f>tarifs!B46</f>
        <v>CPU Ryzen 7 5700G x8/16 3,8/4,6Ghz (PR:52K/3D:62K) OEM</v>
      </c>
      <c r="C47" s="54">
        <f>tarifs!C46/1.33</f>
        <v>179.69924812030075</v>
      </c>
      <c r="D47" s="66" t="str">
        <f>tarifs!D47</f>
        <v>RTX 3060 12Go 3D:395/420K  (alim600W 80+)</v>
      </c>
      <c r="E47" s="32">
        <f>tarifs!E47/1.33</f>
        <v>281.9548872180451</v>
      </c>
      <c r="F47" s="19"/>
      <c r="G47" s="17"/>
    </row>
    <row r="48" spans="2:7" ht="12.75">
      <c r="B48" s="52" t="str">
        <f>tarifs!B47</f>
        <v>CPU Ryzen 7 5800X3D x8/16 3,8/4,7Ghz 35Mo(PR:60K) OEM</v>
      </c>
      <c r="C48" s="54">
        <f>tarifs!C47/1.33</f>
        <v>292.4812030075188</v>
      </c>
      <c r="D48" s="66" t="str">
        <f>tarifs!D48</f>
        <v>RADEON AMD RX 6700 10Go 3D:420/460K  (alim650W 80+)</v>
      </c>
      <c r="E48" s="32">
        <f>tarifs!E48/1.33</f>
        <v>342.85714285714283</v>
      </c>
      <c r="F48" s="19"/>
      <c r="G48" s="17"/>
    </row>
    <row r="49" spans="2:7" ht="12.75">
      <c r="B49" s="52" t="str">
        <f>tarifs!B49</f>
        <v>CPU Ryzen 9 7900X x12/24 de 4,7/5,6Ghz 76Mo(PR:88K) OEM</v>
      </c>
      <c r="C49" s="54">
        <f>tarifs!C49/1.33</f>
        <v>406.0150375939849</v>
      </c>
      <c r="D49" s="66" t="str">
        <f>tarifs!D49</f>
        <v>PROMO GEFORCE VR RTX 3070 8Go 3D:560K  (alim700W 80+)</v>
      </c>
      <c r="E49" s="32" t="e">
        <f>tarifs!E49/1.33</f>
        <v>#VALUE!</v>
      </c>
      <c r="F49" s="19"/>
      <c r="G49" s="20"/>
    </row>
    <row r="50" spans="2:7" ht="13.5" thickBot="1">
      <c r="B50" s="19"/>
      <c r="C50" s="17"/>
      <c r="D50" s="66" t="str">
        <f>tarifs!D50</f>
        <v>RTX 4070 12Go VR/4K 3D:660/700K  (alim700W 80+)</v>
      </c>
      <c r="E50" s="32">
        <f>tarifs!E50/1.33</f>
        <v>525.5639097744361</v>
      </c>
      <c r="F50" s="23"/>
      <c r="G50" s="17"/>
    </row>
    <row r="51" spans="2:7" ht="12.75">
      <c r="B51" s="128" t="s">
        <v>17</v>
      </c>
      <c r="C51" s="118" t="s">
        <v>24</v>
      </c>
      <c r="D51" s="66" t="str">
        <f>tarifs!D51</f>
        <v>RTX 4070 Ti 12Go VR/4K 3D:850/900K  (alim800W 80+)</v>
      </c>
      <c r="E51" s="32">
        <f>tarifs!E51/1.33</f>
        <v>783.4586466165413</v>
      </c>
      <c r="F51" s="19"/>
      <c r="G51" s="17"/>
    </row>
    <row r="52" spans="2:7" ht="13.5" thickBot="1">
      <c r="B52" s="129"/>
      <c r="C52" s="119"/>
      <c r="D52" s="39"/>
      <c r="E52" s="40"/>
      <c r="F52" s="19"/>
      <c r="G52" s="17"/>
    </row>
    <row r="53" spans="2:7" ht="12.75">
      <c r="B53" s="35" t="str">
        <f>tarifs!B53</f>
        <v>CPU S1200 i3-10100(F) x4/4  3.6/4.3Ghz (PR:32K/3D:17K) OEM</v>
      </c>
      <c r="C53" s="16">
        <f>tarifs!C53/1.28</f>
        <v>77.34375</v>
      </c>
      <c r="D53" s="133" t="s">
        <v>6</v>
      </c>
      <c r="E53" s="118" t="s">
        <v>24</v>
      </c>
      <c r="F53" s="19"/>
      <c r="G53" s="17"/>
    </row>
    <row r="54" spans="2:9" ht="12.75">
      <c r="B54" s="35" t="str">
        <f>tarifs!B54</f>
        <v>CPU INTEL S1700 G6900 x2  3.4Ghz (PR:16K/3D:17K) OEM</v>
      </c>
      <c r="C54" s="16">
        <f>tarifs!C54/1.28</f>
        <v>60.9375</v>
      </c>
      <c r="D54" s="134"/>
      <c r="E54" s="119"/>
      <c r="F54" s="19"/>
      <c r="G54" s="17"/>
      <c r="I54" s="2"/>
    </row>
    <row r="55" spans="2:7" ht="12.75">
      <c r="B55" s="35" t="str">
        <f>tarifs!B55</f>
        <v>CPU S1700 i3-12100(F) x4/8  3.3/4.3Ghz (PR:40K/3D:26K) OEM</v>
      </c>
      <c r="C55" s="16">
        <f>tarifs!C55/1.28</f>
        <v>96.875</v>
      </c>
      <c r="D55" s="58" t="str">
        <f>tarifs!D55</f>
        <v>Clé wifi ou carte Wifi 150</v>
      </c>
      <c r="E55" s="16">
        <f>tarifs!E55/1.3</f>
        <v>22.307692307692307</v>
      </c>
      <c r="F55" s="19"/>
      <c r="G55" s="17"/>
    </row>
    <row r="56" spans="2:7" ht="12.75">
      <c r="B56" s="35" t="str">
        <f>tarifs!B56</f>
        <v>CPU S1700 i5-13400(F) x10/16  2.5/4.6Ghz (PR:66K/3D:34K) OEM</v>
      </c>
      <c r="C56" s="16">
        <f>tarifs!C56/1.28</f>
        <v>226.5625</v>
      </c>
      <c r="D56" s="58" t="str">
        <f>tarifs!D56</f>
        <v>Clé wifi ou carte Wifi 1200</v>
      </c>
      <c r="E56" s="16">
        <f>tarifs!E56/1.3</f>
        <v>57.69230769230769</v>
      </c>
      <c r="F56" s="19"/>
      <c r="G56" s="17"/>
    </row>
    <row r="57" spans="2:8" ht="12.75">
      <c r="B57" s="35" t="str">
        <f>tarifs!B57</f>
        <v>CPU S1700 i5-13600K(F) x14/20  3.5/5.1Ghz (PR:78K/3D:34K) OEM</v>
      </c>
      <c r="C57" s="16">
        <f>tarifs!C57/1.28</f>
        <v>311.71875</v>
      </c>
      <c r="D57" s="58" t="str">
        <f>tarifs!D57</f>
        <v>Imprimante Canon Multifonction 2cart,</v>
      </c>
      <c r="E57" s="16">
        <f>tarifs!E57/1.3</f>
        <v>53.07692307692307</v>
      </c>
      <c r="F57" s="19"/>
      <c r="G57" s="17"/>
      <c r="H57" s="2"/>
    </row>
    <row r="58" spans="2:7" ht="12.75">
      <c r="B58" s="35" t="str">
        <f>tarifs!B58</f>
        <v>CPU S1700 i7-13700K(F) x16/24  3.4/5.4Ghz (PR:84K/3D:34K) OEM</v>
      </c>
      <c r="C58" s="16">
        <f>tarifs!C58/1.28</f>
        <v>429.6875</v>
      </c>
      <c r="D58" s="58" t="str">
        <f>tarifs!D58</f>
        <v>Imprimante Epson Multi 4cartouches 5700dpi  </v>
      </c>
      <c r="E58" s="16">
        <f>tarifs!E58/1.3</f>
        <v>69.23076923076923</v>
      </c>
      <c r="F58" s="33"/>
      <c r="G58" s="33"/>
    </row>
    <row r="59" spans="2:7" ht="10.5">
      <c r="B59" s="35" t="str">
        <f>tarifs!B59</f>
        <v>CPU S1700 i9-13900K(F) x24/32  3.0/5.8Ghz (PR:91K/3D:34K) OEM</v>
      </c>
      <c r="C59" s="16">
        <f>tarifs!C59/1.28</f>
        <v>585.15625</v>
      </c>
      <c r="D59" s="39"/>
      <c r="E59" s="40"/>
      <c r="G59" s="33"/>
    </row>
    <row r="60" spans="2:6" ht="13.5" customHeight="1">
      <c r="B60" s="35">
        <f>tarifs!B60</f>
        <v>0</v>
      </c>
      <c r="C60" s="16">
        <f>tarifs!C60/1.28</f>
        <v>0</v>
      </c>
      <c r="F60" s="45"/>
    </row>
    <row r="61" spans="3:7" ht="20.25" customHeight="1">
      <c r="C61" s="28"/>
      <c r="E61" s="47" t="s">
        <v>7</v>
      </c>
      <c r="F61" s="127" t="s">
        <v>110</v>
      </c>
      <c r="G61" s="127"/>
    </row>
    <row r="62" spans="3:7" ht="11.25" customHeight="1">
      <c r="C62" s="28"/>
      <c r="F62" s="126" t="s">
        <v>25</v>
      </c>
      <c r="G62" s="126"/>
    </row>
    <row r="63" ht="1.5" customHeight="1" hidden="1"/>
    <row r="64" ht="12.75">
      <c r="F64" s="78"/>
    </row>
    <row r="70" ht="12.75">
      <c r="F70" s="24"/>
    </row>
    <row r="71" ht="12.75">
      <c r="D71" s="24"/>
    </row>
    <row r="80" ht="12.75">
      <c r="F80" s="24"/>
    </row>
    <row r="81" ht="12.75">
      <c r="D81" s="24"/>
    </row>
    <row r="83" spans="11:13" ht="18">
      <c r="K83" s="3"/>
      <c r="L83" s="3"/>
      <c r="M83" s="4"/>
    </row>
    <row r="84" spans="12:13" ht="18">
      <c r="L84" s="3"/>
      <c r="M84" s="4"/>
    </row>
    <row r="85" spans="12:13" ht="18">
      <c r="L85" s="3"/>
      <c r="M85" s="4"/>
    </row>
    <row r="86" spans="12:13" ht="18">
      <c r="L86" s="3"/>
      <c r="M86" s="4"/>
    </row>
    <row r="87" spans="12:13" ht="18">
      <c r="L87" s="3"/>
      <c r="M87" s="4"/>
    </row>
    <row r="88" spans="12:13" ht="18">
      <c r="L88" s="3"/>
      <c r="M88" s="4"/>
    </row>
    <row r="92" ht="12.75">
      <c r="F92" s="24"/>
    </row>
    <row r="93" ht="12.75">
      <c r="D93" s="24"/>
    </row>
    <row r="135" ht="18">
      <c r="K135" s="3"/>
    </row>
    <row r="188" ht="18">
      <c r="K188" s="3"/>
    </row>
    <row r="240" ht="18">
      <c r="K240" s="3"/>
    </row>
    <row r="293" ht="18">
      <c r="K293" s="3"/>
    </row>
    <row r="333" ht="12.75">
      <c r="U333" s="2"/>
    </row>
    <row r="346" ht="18">
      <c r="K346" s="3"/>
    </row>
  </sheetData>
  <mergeCells count="28">
    <mergeCell ref="F23:F24"/>
    <mergeCell ref="G8:G9"/>
    <mergeCell ref="G23:G24"/>
    <mergeCell ref="G14:G15"/>
    <mergeCell ref="F14:F15"/>
    <mergeCell ref="F8:F9"/>
    <mergeCell ref="G30:G31"/>
    <mergeCell ref="F62:G62"/>
    <mergeCell ref="G36:G37"/>
    <mergeCell ref="F61:G61"/>
    <mergeCell ref="B51:B52"/>
    <mergeCell ref="C51:C52"/>
    <mergeCell ref="E34:E35"/>
    <mergeCell ref="F30:F31"/>
    <mergeCell ref="F36:F37"/>
    <mergeCell ref="B32:B33"/>
    <mergeCell ref="E42:E43"/>
    <mergeCell ref="D53:D54"/>
    <mergeCell ref="C8:C9"/>
    <mergeCell ref="E21:E22"/>
    <mergeCell ref="D34:D35"/>
    <mergeCell ref="E53:E54"/>
    <mergeCell ref="C32:C33"/>
    <mergeCell ref="B25:B26"/>
    <mergeCell ref="C25:C26"/>
    <mergeCell ref="E8:E9"/>
    <mergeCell ref="B8:B9"/>
    <mergeCell ref="D8:D9"/>
  </mergeCells>
  <printOptions/>
  <pageMargins left="0.2" right="0.1968503937007874" top="0.1968503937007874" bottom="0.1968503937007874" header="0.1968503937007874" footer="0.196850393700787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8:H183"/>
  <sheetViews>
    <sheetView zoomScale="115" zoomScaleNormal="115" workbookViewId="0" topLeftCell="A181">
      <selection activeCell="B126" sqref="B126"/>
    </sheetView>
  </sheetViews>
  <sheetFormatPr defaultColWidth="11.421875" defaultRowHeight="12.75"/>
  <cols>
    <col min="1" max="1" width="0.9921875" style="0" customWidth="1"/>
    <col min="2" max="2" width="115.140625" style="0" customWidth="1"/>
    <col min="3" max="3" width="22.421875" style="0" customWidth="1"/>
    <col min="4" max="4" width="1.1484375" style="0" customWidth="1"/>
    <col min="8" max="8" width="81.00390625" style="0" bestFit="1" customWidth="1"/>
    <col min="9" max="9" width="18.00390625" style="0" bestFit="1" customWidth="1"/>
  </cols>
  <sheetData>
    <row r="18" spans="2:3" ht="30">
      <c r="B18" s="6" t="s">
        <v>2</v>
      </c>
      <c r="C18" s="6" t="s">
        <v>1</v>
      </c>
    </row>
    <row r="19" spans="2:3" ht="30">
      <c r="B19" s="25" t="str">
        <f>tarifs!F16</f>
        <v>clé de 16Go USB3 garantie de 2ans</v>
      </c>
      <c r="C19" s="8">
        <f>SUM(tarifs!G16)</f>
        <v>10.9</v>
      </c>
    </row>
    <row r="20" spans="2:3" ht="30">
      <c r="B20" s="25" t="str">
        <f>tarifs!F17</f>
        <v>clé de 32Go USB3 garantie de 2ans</v>
      </c>
      <c r="C20" s="8">
        <f>SUM(tarifs!G17)</f>
        <v>14</v>
      </c>
    </row>
    <row r="21" spans="2:3" ht="30">
      <c r="B21" s="25" t="str">
        <f>tarifs!F18</f>
        <v>PROMO clé de 64Go USB3 garantie de 2ans</v>
      </c>
      <c r="C21" s="8">
        <f>SUM(tarifs!G18)</f>
        <v>16</v>
      </c>
    </row>
    <row r="22" spans="2:8" ht="30">
      <c r="B22" s="25" t="str">
        <f>tarifs!F19</f>
        <v>PROMO clé de 128Go USB3 garantie de 2ans</v>
      </c>
      <c r="C22" s="8">
        <f>SUM(tarifs!G19)</f>
        <v>25</v>
      </c>
      <c r="H22" s="2"/>
    </row>
    <row r="23" spans="2:3" ht="30">
      <c r="B23" s="25" t="str">
        <f>tarifs!F20</f>
        <v>clé ou SSD de 256Go USB3 gar de 2ans</v>
      </c>
      <c r="C23" s="8">
        <f>SUM(tarifs!G20)</f>
        <v>59</v>
      </c>
    </row>
    <row r="24" spans="2:3" ht="30">
      <c r="B24" s="7"/>
      <c r="C24" s="8"/>
    </row>
    <row r="42" spans="2:3" ht="27.75">
      <c r="B42" s="9" t="s">
        <v>2</v>
      </c>
      <c r="C42" s="9" t="s">
        <v>1</v>
      </c>
    </row>
    <row r="43" spans="2:3" ht="30">
      <c r="B43" s="29" t="str">
        <f>tarifs!B43</f>
        <v>CPU Ryzen 3 3200G x4/4 3,6/4,0Ghz+(PR:26K/3D:42K) OEM</v>
      </c>
      <c r="C43" s="8">
        <f>SUM(tarifs!C43)</f>
        <v>145</v>
      </c>
    </row>
    <row r="44" spans="2:3" ht="30">
      <c r="B44" s="29" t="str">
        <f>tarifs!B44</f>
        <v>CPU Ryzen 5 5500 x6/12 3,6/4,2Ghz 19Mo(PR:41K) OEM</v>
      </c>
      <c r="C44" s="8">
        <f>SUM(tarifs!C44)</f>
        <v>164</v>
      </c>
    </row>
    <row r="45" spans="2:3" ht="30">
      <c r="B45" s="29" t="e">
        <f>tarifs!#REF!</f>
        <v>#REF!</v>
      </c>
      <c r="C45" s="8" t="e">
        <f>SUM(tarifs!#REF!)</f>
        <v>#REF!</v>
      </c>
    </row>
    <row r="46" spans="2:3" ht="30">
      <c r="B46" s="29" t="str">
        <f>tarifs!B45</f>
        <v>CPU Ryzen 5 5600G x6/12 3,9/4,4Ghz (PR:41K/3D:52K) OEM</v>
      </c>
      <c r="C46" s="8">
        <f>SUM(tarifs!C45)</f>
        <v>178</v>
      </c>
    </row>
    <row r="47" spans="2:3" ht="30">
      <c r="B47" s="29" t="str">
        <f>tarifs!B46</f>
        <v>CPU Ryzen 7 5700G x8/16 3,8/4,6Ghz (PR:52K/3D:62K) OEM</v>
      </c>
      <c r="C47" s="8">
        <f>SUM(tarifs!C46)</f>
        <v>239</v>
      </c>
    </row>
    <row r="48" spans="2:3" ht="30">
      <c r="B48" s="29" t="str">
        <f>tarifs!B47</f>
        <v>CPU Ryzen 7 5800X3D x8/16 3,8/4,7Ghz 35Mo(PR:60K) OEM</v>
      </c>
      <c r="C48" s="8">
        <f>SUM(tarifs!C47)</f>
        <v>389</v>
      </c>
    </row>
    <row r="49" spans="2:3" ht="30">
      <c r="B49" s="29" t="str">
        <f>tarifs!B49</f>
        <v>CPU Ryzen 9 7900X x12/24 de 4,7/5,6Ghz 76Mo(PR:88K) OEM</v>
      </c>
      <c r="C49" s="8">
        <f>SUM(tarifs!C49)</f>
        <v>540</v>
      </c>
    </row>
    <row r="50" spans="2:3" s="12" customFormat="1" ht="30">
      <c r="B50" s="30"/>
      <c r="C50" s="31"/>
    </row>
    <row r="51" spans="2:3" s="12" customFormat="1" ht="30">
      <c r="B51" s="30"/>
      <c r="C51" s="31"/>
    </row>
    <row r="72" spans="2:3" ht="30">
      <c r="B72" s="29" t="str">
        <f>tarifs!B53</f>
        <v>CPU S1200 i3-10100(F) x4/4  3.6/4.3Ghz (PR:32K/3D:17K) OEM</v>
      </c>
      <c r="C72" s="8">
        <f>SUM(tarifs!C53)</f>
        <v>99</v>
      </c>
    </row>
    <row r="73" spans="2:3" ht="30">
      <c r="B73" s="29" t="str">
        <f>tarifs!B54</f>
        <v>CPU INTEL S1700 G6900 x2  3.4Ghz (PR:16K/3D:17K) OEM</v>
      </c>
      <c r="C73" s="8">
        <f>SUM(tarifs!C54)</f>
        <v>78</v>
      </c>
    </row>
    <row r="74" spans="2:3" ht="30">
      <c r="B74" s="29" t="str">
        <f>tarifs!B55</f>
        <v>CPU S1700 i3-12100(F) x4/8  3.3/4.3Ghz (PR:40K/3D:26K) OEM</v>
      </c>
      <c r="C74" s="8">
        <f>SUM(tarifs!C55)</f>
        <v>124</v>
      </c>
    </row>
    <row r="75" spans="2:3" ht="30">
      <c r="B75" s="29" t="str">
        <f>tarifs!B56</f>
        <v>CPU S1700 i5-13400(F) x10/16  2.5/4.6Ghz (PR:66K/3D:34K) OEM</v>
      </c>
      <c r="C75" s="8">
        <f>SUM(tarifs!C56)</f>
        <v>290</v>
      </c>
    </row>
    <row r="76" spans="2:3" ht="30">
      <c r="B76" s="29" t="str">
        <f>tarifs!B57</f>
        <v>CPU S1700 i5-13600K(F) x14/20  3.5/5.1Ghz (PR:78K/3D:34K) OEM</v>
      </c>
      <c r="C76" s="8">
        <f>SUM(tarifs!C57)</f>
        <v>399</v>
      </c>
    </row>
    <row r="77" spans="2:3" ht="30">
      <c r="B77" s="29" t="str">
        <f>tarifs!B58</f>
        <v>CPU S1700 i7-13700K(F) x16/24  3.4/5.4Ghz (PR:84K/3D:34K) OEM</v>
      </c>
      <c r="C77" s="8">
        <f>SUM(tarifs!C58)</f>
        <v>550</v>
      </c>
    </row>
    <row r="93" spans="2:3" ht="30">
      <c r="B93" s="6" t="s">
        <v>2</v>
      </c>
      <c r="C93" s="6" t="s">
        <v>1</v>
      </c>
    </row>
    <row r="94" spans="2:3" ht="30">
      <c r="B94" s="25" t="str">
        <f>tarifs!D23</f>
        <v>Pour portable 2"1/2 80/160 Go SATA 5400 (33Mo/S) 3mois</v>
      </c>
      <c r="C94" s="8">
        <f>SUM(tarifs!E23)</f>
        <v>19</v>
      </c>
    </row>
    <row r="95" spans="2:3" ht="30">
      <c r="B95" s="25" t="str">
        <f>tarifs!D24</f>
        <v>Pour portable HD 500 Go SATA 5400 (39Mo/S)</v>
      </c>
      <c r="C95" s="8">
        <f>SUM(tarifs!E24)</f>
        <v>34</v>
      </c>
    </row>
    <row r="96" spans="2:3" ht="30">
      <c r="B96" s="25" t="str">
        <f>tarifs!D25</f>
        <v>PROMO Disque 1000 Go (1To)  5400/7200T (59Mo/S)</v>
      </c>
      <c r="C96" s="8">
        <f>SUM(tarifs!E25)</f>
        <v>46</v>
      </c>
    </row>
    <row r="97" spans="2:3" ht="30">
      <c r="B97" s="25" t="str">
        <f>tarifs!D26</f>
        <v>Disque 4000 Go (4To)  7200T (116Mo/S) SATA 2ans</v>
      </c>
      <c r="C97" s="8">
        <f>SUM(tarifs!E26)</f>
        <v>99</v>
      </c>
    </row>
    <row r="98" spans="2:3" ht="30">
      <c r="B98" s="25" t="str">
        <f>tarifs!D27</f>
        <v>Disque 8000 Go (8TO) 7200T 256Mo (136Mo/S) SATA 2ans</v>
      </c>
      <c r="C98" s="8">
        <f>SUM(tarifs!E27)</f>
        <v>185</v>
      </c>
    </row>
    <row r="99" spans="2:3" ht="30">
      <c r="B99" s="25" t="str">
        <f>tarifs!D28</f>
        <v>PROMO Disque:SSD de 240GO SATA3=490-440Mo/S</v>
      </c>
      <c r="C99" s="8">
        <f>SUM(tarifs!E28)</f>
        <v>37.5</v>
      </c>
    </row>
    <row r="100" spans="2:3" ht="30">
      <c r="B100" s="25" t="str">
        <f>tarifs!D29</f>
        <v>PROMO SSD de 480/500GO SATA3=500-400Mo/S SATA</v>
      </c>
      <c r="C100" s="8">
        <f>SUM(tarifs!E29)</f>
        <v>42</v>
      </c>
    </row>
    <row r="101" spans="2:3" ht="30">
      <c r="B101" s="25" t="str">
        <f>tarifs!D30</f>
        <v>PROMO SSD de 1000GO SATA3=550-420Mo/S SATA 2ans</v>
      </c>
      <c r="C101" s="8">
        <f>SUM(tarifs!E30)</f>
        <v>72</v>
      </c>
    </row>
    <row r="102" spans="2:3" ht="30">
      <c r="B102" s="25" t="str">
        <f>tarifs!D32</f>
        <v>SSD de 1000GO M.2 Pci-e 3.0=2000-3200Mo/S 2ans</v>
      </c>
      <c r="C102" s="8">
        <f>SUM(tarifs!E32)</f>
        <v>97</v>
      </c>
    </row>
    <row r="119" spans="2:8" ht="30">
      <c r="B119" s="6" t="s">
        <v>2</v>
      </c>
      <c r="C119" s="6" t="s">
        <v>1</v>
      </c>
      <c r="H119" s="10"/>
    </row>
    <row r="120" spans="2:3" ht="30">
      <c r="B120" s="26" t="str">
        <f>tarifs!D36</f>
        <v>Graveur  SATA DVD+-R = 18X DL</v>
      </c>
      <c r="C120" s="8">
        <f>SUM(tarifs!E36)</f>
        <v>34</v>
      </c>
    </row>
    <row r="121" spans="2:3" ht="30">
      <c r="B121" s="26" t="str">
        <f>tarifs!D37</f>
        <v>Graveur SATA DVD+-R et (lecteur et Blu-ray) = 16/8x</v>
      </c>
      <c r="C121" s="8">
        <f>SUM(tarifs!E37)</f>
        <v>0</v>
      </c>
    </row>
    <row r="122" spans="2:3" ht="30">
      <c r="B122" s="26" t="str">
        <f>tarifs!D38</f>
        <v>Graveur  SATA DVD+-R et Blu-ray  = 16/8x garantie 2ans</v>
      </c>
      <c r="C122" s="8">
        <f>SUM(tarifs!E38)</f>
        <v>0</v>
      </c>
    </row>
    <row r="123" spans="2:3" ht="30">
      <c r="B123" s="26" t="str">
        <f>tarifs!D39</f>
        <v>Graveur DVD SLIM Externe en USB pour PC fixe ou portable</v>
      </c>
      <c r="C123" s="8">
        <f>SUM(tarifs!E39)</f>
        <v>45</v>
      </c>
    </row>
    <row r="124" spans="2:3" ht="30">
      <c r="B124" s="26" t="str">
        <f>tarifs!D40</f>
        <v>Lecteur de disque compactt flach,.... 16 spécialité interne</v>
      </c>
      <c r="C124" s="8">
        <f>SUM(tarifs!E40)</f>
        <v>14</v>
      </c>
    </row>
    <row r="125" spans="2:3" ht="30">
      <c r="B125" s="26">
        <f>tarifs!D41</f>
        <v>0</v>
      </c>
      <c r="C125" s="8">
        <f>SUM(tarifs!E41)</f>
        <v>0</v>
      </c>
    </row>
    <row r="126" spans="2:3" ht="30">
      <c r="B126" s="26" t="str">
        <f>tarifs!D42</f>
        <v>                             Carte Graphique - 3D 
                   XBOX360/PS3=7KP   PS4=48KP   PS5 =260KP
                     jeux 2023 : Petit=40K , Moyen=100K , Gros=250K</v>
      </c>
      <c r="C126" s="8">
        <f>SUM(tarifs!E42)</f>
        <v>0</v>
      </c>
    </row>
    <row r="127" spans="2:3" ht="30">
      <c r="B127" s="26" t="str">
        <f>tarifs!D43</f>
        <v>PCIX16 NVIDIA 8400 ou G210 ou 5450 3D:3400</v>
      </c>
      <c r="C127" s="8">
        <f>SUM(tarifs!E43)</f>
        <v>59</v>
      </c>
    </row>
    <row r="128" spans="2:3" ht="27">
      <c r="B128" s="5"/>
      <c r="C128" s="11"/>
    </row>
    <row r="147" spans="2:3" ht="30">
      <c r="B147" s="6" t="s">
        <v>2</v>
      </c>
      <c r="C147" s="6" t="s">
        <v>1</v>
      </c>
    </row>
    <row r="148" spans="2:3" ht="30">
      <c r="B148" s="25" t="str">
        <f>tarifs!D11</f>
        <v>2Go so-dimm DDR2 (533-667-800) pour portable 2ans</v>
      </c>
      <c r="C148" s="8">
        <f>SUM(tarifs!E11)</f>
        <v>19</v>
      </c>
    </row>
    <row r="149" spans="2:3" ht="30">
      <c r="B149" s="25" t="str">
        <f>tarifs!D12</f>
        <v>.Top &gt;2048 MO DDR2  PC 5300 (667) Garantie 2ans</v>
      </c>
      <c r="C149" s="8">
        <f>SUM(tarifs!E12)</f>
        <v>22</v>
      </c>
    </row>
    <row r="150" spans="2:3" ht="30">
      <c r="B150" s="25" t="str">
        <f>tarifs!D13</f>
        <v>4096 MO 1x4096 DDR3  10600 (1333) (KIT)</v>
      </c>
      <c r="C150" s="8">
        <f>SUM(tarifs!E13)</f>
        <v>24</v>
      </c>
    </row>
    <row r="151" spans="2:3" ht="30">
      <c r="B151" s="25" t="str">
        <f>tarifs!D14</f>
        <v>Mémoire 8Go 1x8go DDR3 12800 (1333/1600) Gar 2ans</v>
      </c>
      <c r="C151" s="8">
        <f>SUM(tarifs!E14)</f>
        <v>58</v>
      </c>
    </row>
    <row r="152" spans="2:3" ht="30">
      <c r="B152" s="25" t="str">
        <f>tarifs!D15</f>
        <v>4Go DDR4 17000 (2133/2400/2666)</v>
      </c>
      <c r="C152" s="8">
        <f>SUM(tarifs!E15)</f>
        <v>23</v>
      </c>
    </row>
    <row r="153" spans="2:3" ht="30">
      <c r="B153" s="25" t="str">
        <f>tarifs!D16</f>
        <v>8Go DDR4 21300 (2666/3200) Gar 2ans</v>
      </c>
      <c r="C153" s="8">
        <f>SUM(tarifs!E16)</f>
        <v>33</v>
      </c>
    </row>
    <row r="154" spans="2:3" ht="30">
      <c r="B154" s="25" t="str">
        <f>tarifs!D17</f>
        <v>16Go =&gt; 2x8Go DDR4 3000/3200Mhz</v>
      </c>
      <c r="C154" s="8">
        <f>SUM(tarifs!E17)</f>
        <v>74</v>
      </c>
    </row>
    <row r="155" spans="2:3" ht="30">
      <c r="B155" s="25" t="str">
        <f>tarifs!D18</f>
        <v> 8Go DDR5 (4800/5200)</v>
      </c>
      <c r="C155" s="8">
        <f>SUM(tarifs!E18)</f>
        <v>59</v>
      </c>
    </row>
    <row r="156" spans="2:3" ht="30">
      <c r="B156" s="25" t="str">
        <f>tarifs!D19</f>
        <v>32Go DDR5 (6000/6200) Gar 3ans</v>
      </c>
      <c r="C156" s="8">
        <f>SUM(tarifs!E19)</f>
        <v>165</v>
      </c>
    </row>
    <row r="174" spans="2:3" ht="30">
      <c r="B174" s="6" t="s">
        <v>2</v>
      </c>
      <c r="C174" s="6" t="s">
        <v>1</v>
      </c>
    </row>
    <row r="175" spans="2:3" ht="30">
      <c r="B175" s="25" t="str">
        <f>tarifs!D55</f>
        <v>Clé wifi ou carte Wifi 150</v>
      </c>
      <c r="C175" s="8">
        <f>SUM(tarifs!E55)</f>
        <v>29</v>
      </c>
    </row>
    <row r="176" spans="2:3" ht="30">
      <c r="B176" s="25" t="str">
        <f>tarifs!D56</f>
        <v>Clé wifi ou carte Wifi 1200</v>
      </c>
      <c r="C176" s="8">
        <f>SUM(tarifs!E56)</f>
        <v>75</v>
      </c>
    </row>
    <row r="177" spans="2:3" ht="30">
      <c r="B177" s="25" t="str">
        <f>tarifs!D57</f>
        <v>Imprimante Canon Multifonction 2cart,</v>
      </c>
      <c r="C177" s="8">
        <f>SUM(tarifs!E57)</f>
        <v>69</v>
      </c>
    </row>
    <row r="178" spans="2:3" ht="30">
      <c r="B178" s="25" t="str">
        <f>tarifs!$F$25</f>
        <v>PROMO PACK : Carte mère CPUx2  3,00Ghz+4Go 6mois</v>
      </c>
      <c r="C178" s="8">
        <f>tarifs!$G$25</f>
        <v>99</v>
      </c>
    </row>
    <row r="179" spans="2:3" ht="30">
      <c r="B179" s="25" t="str">
        <f>tarifs!$F$26</f>
        <v>PROMO PACK : Carte mère CPUx4  3,50Ghz+8Go 6mois</v>
      </c>
      <c r="C179" s="8">
        <f>tarifs!$G$26</f>
        <v>179</v>
      </c>
    </row>
    <row r="180" spans="2:3" ht="30">
      <c r="B180" s="25" t="str">
        <f>tarifs!$F$25</f>
        <v>PROMO PACK : Carte mère CPUx2  3,00Ghz+4Go 6mois</v>
      </c>
      <c r="C180" s="8">
        <f>tarifs!$G$25</f>
        <v>99</v>
      </c>
    </row>
    <row r="181" spans="2:3" ht="30">
      <c r="B181" s="25" t="str">
        <f>tarifs!$F$26</f>
        <v>PROMO PACK : Carte mère CPUx4  3,50Ghz+8Go 6mois</v>
      </c>
      <c r="C181" s="8">
        <f>tarifs!$G$26</f>
        <v>179</v>
      </c>
    </row>
    <row r="182" spans="2:3" ht="30">
      <c r="B182" s="25" t="str">
        <f>tarifs!$F$32</f>
        <v>PROMO RX6400 4Go 3D:110000 + Alim 600W</v>
      </c>
      <c r="C182" s="8">
        <f>tarifs!$G$32</f>
        <v>239</v>
      </c>
    </row>
    <row r="183" spans="2:3" ht="30">
      <c r="B183" s="25" t="str">
        <f>tarifs!$F$33</f>
        <v>PROMO GEFORCE RTX3060 12Go 3D:390000 + Alim 700W 80+</v>
      </c>
      <c r="C183" s="8">
        <f>tarifs!$G$33</f>
        <v>479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rowBreaks count="3" manualBreakCount="3">
    <brk id="24" max="255" man="1"/>
    <brk id="77" max="255" man="1"/>
    <brk id="1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MICROCOM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COMMERCIAL</dc:creator>
  <cp:keywords/>
  <dc:description/>
  <cp:lastModifiedBy>Utilisateur</cp:lastModifiedBy>
  <cp:lastPrinted>2023-07-10T15:21:27Z</cp:lastPrinted>
  <dcterms:created xsi:type="dcterms:W3CDTF">2005-01-19T09:02:37Z</dcterms:created>
  <dcterms:modified xsi:type="dcterms:W3CDTF">2023-10-07T13:27:30Z</dcterms:modified>
  <cp:category/>
  <cp:version/>
  <cp:contentType/>
  <cp:contentStatus/>
</cp:coreProperties>
</file>